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47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<sst xmlns="http://schemas.openxmlformats.org/spreadsheetml/2006/main" count="451" uniqueCount="255">
  <si>
    <t>ул. 1 МАЯ  , д.  87</t>
  </si>
  <si>
    <t>Отчёт об исполнении договора управления</t>
  </si>
  <si>
    <t>Общество с ограниченной ответственностью</t>
  </si>
  <si>
    <t>" Д о м о у п р а в л я ю щ а я  к о м п а н и я  Ш а т к и"</t>
  </si>
  <si>
    <t>Адрес:</t>
  </si>
  <si>
    <t>Дата заполнения/внесения изменений:</t>
  </si>
  <si>
    <t>Дата начала отчетного периода:</t>
  </si>
  <si>
    <t>Дата конца отчетного периода:</t>
  </si>
  <si>
    <t>№ п/п</t>
  </si>
  <si>
    <t>Наименование параметра</t>
  </si>
  <si>
    <t>Ед.изм.</t>
  </si>
  <si>
    <t>Значение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</si>
  <si>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</si>
  <si>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</si>
  <si>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</si>
  <si>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</si>
  <si>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</si>
  <si>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</si>
  <si>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</si>
  <si>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</si>
  <si>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</si>
  <si>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Услуги управления</t>
  </si>
  <si>
    <t>Текущий ремонт</t>
  </si>
  <si>
    <t>Коммунальные услуги на СОИ</t>
  </si>
  <si>
    <t>Итого:</t>
  </si>
  <si>
    <t>Содержание дома</t>
  </si>
  <si>
    <t>Очистка территории от наледи</t>
  </si>
  <si>
    <t>Уборка территории от мусора</t>
  </si>
  <si>
    <t>Выкашивание газонов с придомовой территории</t>
  </si>
  <si>
    <t>Очистка территории вокруг контейнерной площадки в зимний период</t>
  </si>
  <si>
    <t>Очистка территории вокруг контейнерной площадки в теплый период</t>
  </si>
  <si>
    <t>Периодичность</t>
  </si>
  <si>
    <t>х</t>
  </si>
  <si>
    <t>в том числе:</t>
  </si>
  <si>
    <t>Годовая фактическая стоимость, руб.</t>
  </si>
  <si>
    <t>По мере необходимости</t>
  </si>
  <si>
    <t>По мере необходимости в дни снегопада</t>
  </si>
  <si>
    <t>Постоянно по мере необходимости</t>
  </si>
  <si>
    <t>По мере отрастания травы до допустимой нормы</t>
  </si>
  <si>
    <t>Осмотр МОП; Работы для надлежащего содержания МОП</t>
  </si>
  <si>
    <t>Техническое обслуживание кровли</t>
  </si>
  <si>
    <t>Техническое обслуживание инженерных сетей, входящих в состав общего имущества</t>
  </si>
  <si>
    <t>Проверка дымоходов и вентканалов</t>
  </si>
  <si>
    <t>Гидравлические испытания системы отопления</t>
  </si>
  <si>
    <t>Обслуживание электрических сетей</t>
  </si>
  <si>
    <t>2 раза в год (весенне-осенний осмотр)</t>
  </si>
  <si>
    <t>2 раза в год и по мере необходимости</t>
  </si>
  <si>
    <t>1 раз в год (после окончании отопительного сезона)</t>
  </si>
  <si>
    <t xml:space="preserve">Устранение аварий в соответствии с установленными предельными сроками </t>
  </si>
  <si>
    <t>Круглосуточно</t>
  </si>
  <si>
    <t>Организация предоставления коммунальных услуг</t>
  </si>
  <si>
    <t>Услуги по управлению</t>
  </si>
  <si>
    <t>ежемесячно</t>
  </si>
  <si>
    <t>по графику</t>
  </si>
  <si>
    <t>Стоимость на 1 кв.м общей площади в месяц, руб.</t>
  </si>
  <si>
    <t xml:space="preserve">период </t>
  </si>
  <si>
    <t>Сумма, руб</t>
  </si>
  <si>
    <t>Объем/ед.изм.</t>
  </si>
  <si>
    <t>ХВС для СОИ</t>
  </si>
  <si>
    <t>ГВС для СОИ</t>
  </si>
  <si>
    <t>Э/Э для СОИ</t>
  </si>
  <si>
    <t xml:space="preserve">Диспетчерское обслуживание: прием/регистрация заявок аварийного характера </t>
  </si>
  <si>
    <t>Выполнение заявок населения аварийно-востановительного характера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</si>
  <si>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</si>
  <si>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</si>
  <si>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</si>
  <si>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</si>
  <si>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</si>
  <si>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</si>
  <si>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</si>
  <si>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>Начислено поставщиками коммунальных ресурсов</t>
  </si>
  <si>
    <t>Оплачено поставщикам коммунальных ресурсов</t>
  </si>
  <si>
    <t>Задолженность перед поставщиками коммунальных ресурсов</t>
  </si>
  <si>
    <t>Вид коммунальной услуги</t>
  </si>
  <si>
    <t>-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</si>
  <si>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</si>
  <si>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</si>
  <si>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</si>
  <si>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</si>
  <si>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</si>
  <si>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 xml:space="preserve">Задолженность потребителей </t>
  </si>
  <si>
    <t>Начислено поставщиком коммунального ресурса</t>
  </si>
  <si>
    <t>Оплачено поставщику коммунального ресурса</t>
  </si>
  <si>
    <t>Холодное водоснабжение</t>
  </si>
  <si>
    <t>куб.м.</t>
  </si>
  <si>
    <t>Горячее водоснабжение</t>
  </si>
  <si>
    <t>Водоотведение</t>
  </si>
  <si>
    <t>Напавлено претензий потребителям 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</si>
  <si>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</si>
  <si>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</si>
  <si>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OOO «Домоуправляющая компания Шатки»                                                                                       </t>
  </si>
  <si>
    <t xml:space="preserve">Юридический адрес:  607700, Нижегородская обл.                                                  </t>
  </si>
  <si>
    <t>р.п. Шатки, ул. Федеративная, д.3</t>
  </si>
  <si>
    <t>Тел/факс (83190) 4-16-72</t>
  </si>
  <si>
    <t>E-mail:</t>
  </si>
  <si>
    <t>duk_shatki@mail.ru</t>
  </si>
  <si>
    <t>2 раза в год при проведении плановых технических осмотров и по мере необходимости</t>
  </si>
  <si>
    <t>3 раза в год обязательно и по мере необходимости (по заявкам)</t>
  </si>
  <si>
    <t>-содержание дома</t>
  </si>
  <si>
    <t>-текущий ремонт</t>
  </si>
  <si>
    <t>-услуги управления</t>
  </si>
  <si>
    <t>-денежных средств от собственников/нанимателей помещений</t>
  </si>
  <si>
    <t>-целевых взносов от собственников/ 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</si>
  <si>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</si>
  <si>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</si>
  <si>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</si>
  <si>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1. Общая  информация о выполняемых работах (оказываемых услугах) по содержанию и текущему ремонту общего имущества в многоквартирном доме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</si>
  <si>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</si>
  <si>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</si>
  <si>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</si>
  <si>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</si>
  <si>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</si>
  <si>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</si>
  <si>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</si>
  <si>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</si>
  <si>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</si>
  <si>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</si>
  <si>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</si>
  <si>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</si>
  <si>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</si>
  <si>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</si>
  <si>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</si>
  <si>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</si>
  <si>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</si>
  <si>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</si>
  <si>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2. Выполненные работы (оказанные услуги) по содержанию общего имущества и текущему ремонту в отчетном периоде</t>
  </si>
  <si>
    <t>2.1</t>
  </si>
  <si>
    <t>2.2</t>
  </si>
  <si>
    <t>2.3</t>
  </si>
  <si>
    <t>2.4</t>
  </si>
  <si>
    <t>2.5</t>
  </si>
  <si>
    <t xml:space="preserve">3.1. Содержание дома </t>
  </si>
  <si>
    <t>3.1.1.Благоустройство и содержание придомовой территории</t>
  </si>
  <si>
    <t>3.1.2. Работы по содержанию и техническому обслуживанию инженерного оборудования и конструктивных элементов</t>
  </si>
  <si>
    <t>3.1.3. Аварийно-диспетчерское обслуживание</t>
  </si>
  <si>
    <t>По заявкам в предельно-установленные сроки</t>
  </si>
  <si>
    <t>3.2. Работы (услуги) по управлению многоквартиным домом</t>
  </si>
  <si>
    <t>3.3. Текущий ремонт</t>
  </si>
  <si>
    <t>3.4. Коммунальные услуги на СОИ</t>
  </si>
  <si>
    <t>4. Информация о наличии претензий по качеству выполненных работ (оказанных услуг)</t>
  </si>
  <si>
    <t>5.  Общая информация по предоставленным  коммунальным услугам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</si>
  <si>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</si>
  <si>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</si>
  <si>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</si>
  <si>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</si>
  <si>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</si>
  <si>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</si>
  <si>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</si>
  <si>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</si>
  <si>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</si>
  <si>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</si>
  <si>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</si>
  <si>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6. Информация о предоставленных  коммунальных услугах (по каждой коммунальной услуге)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</si>
  <si>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</si>
  <si>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</si>
  <si>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</si>
  <si>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</si>
  <si>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</si>
  <si>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</si>
  <si>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</si>
  <si>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</si>
  <si>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</si>
  <si>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6.1.10</t>
  </si>
  <si>
    <t>6.2.1</t>
  </si>
  <si>
    <t>6.2.2</t>
  </si>
  <si>
    <t>6.2.3</t>
  </si>
  <si>
    <t>6.2.4</t>
  </si>
  <si>
    <t>6.2.5</t>
  </si>
  <si>
    <t>6.2.6</t>
  </si>
  <si>
    <t>6.2.7</t>
  </si>
  <si>
    <t>6.2.8</t>
  </si>
  <si>
    <t>6.2.9</t>
  </si>
  <si>
    <t>6.2.10</t>
  </si>
  <si>
    <t>6.3.1</t>
  </si>
  <si>
    <t>6.3.2</t>
  </si>
  <si>
    <t>6.3.3</t>
  </si>
  <si>
    <t>6.3.4</t>
  </si>
  <si>
    <t>6.3.5</t>
  </si>
  <si>
    <t>6.3.6</t>
  </si>
  <si>
    <t>6.3.7</t>
  </si>
  <si>
    <t>6.3.8</t>
  </si>
  <si>
    <t>6.3.9</t>
  </si>
  <si>
    <t>6.3.10</t>
  </si>
  <si>
    <t>6.4.1</t>
  </si>
  <si>
    <t>6.4.2</t>
  </si>
  <si>
    <t>6.4.3</t>
  </si>
  <si>
    <t>6.4.4</t>
  </si>
  <si>
    <t>6.4.5</t>
  </si>
  <si>
    <t>6.4.6</t>
  </si>
  <si>
    <t>6.4.7</t>
  </si>
  <si>
    <t>6.4.8</t>
  </si>
  <si>
    <t>6.4.9</t>
  </si>
  <si>
    <t>6.4.10</t>
  </si>
  <si>
    <t>7. Информация о наличии претензий по качеству предоставленных услуг</t>
  </si>
  <si>
    <t>8. Информация о ведении претензионно-исковой работы в отношении потребителей-должников</t>
  </si>
  <si>
    <t>Сдвигание свежевыпавшего снега с придомовой территории, в т.ч. механизированная уборка</t>
  </si>
  <si>
    <t>Осмотр кровли, выявление нарушений, приводящих к протечке кровли</t>
  </si>
  <si>
    <t>Размер пени и штрафов, уплаченные поставщику ком. ресурса</t>
  </si>
  <si>
    <r>
      <t xml:space="preserve">Начислено за услуги (работы) по содержанию и текущему ремонту, </t>
    </r>
    <r>
      <rPr>
        <b/>
        <i/>
        <sz val="10"/>
        <rFont val="Times New Roman"/>
        <family val="1"/>
      </rPr>
      <t>в том числе:</t>
    </r>
  </si>
  <si>
    <r>
      <t xml:space="preserve">Получено денежных средств, </t>
    </r>
    <r>
      <rPr>
        <b/>
        <i/>
        <sz val="10"/>
        <rFont val="Times New Roman"/>
        <family val="1"/>
      </rPr>
      <t>в том числе:</t>
    </r>
  </si>
  <si>
    <t>Годовая фактическая стоимость работ (услуг), руб.</t>
  </si>
  <si>
    <t>Стоимость на ед.изм, руб</t>
  </si>
  <si>
    <t>Стоимость на ед.изм, руб.</t>
  </si>
  <si>
    <t xml:space="preserve"> площадь жилых  помещений в многоквартирном доме</t>
  </si>
  <si>
    <t xml:space="preserve"> площадь жилых  помещений, находящихся в частной собственности</t>
  </si>
  <si>
    <t xml:space="preserve"> площадь жилых  помещений, находящихся в муниципальной собственности</t>
  </si>
  <si>
    <t>-коммунальные услуги на СОИ (отдельной строкой в платежном документе)</t>
  </si>
  <si>
    <r>
      <t xml:space="preserve">3. Детальный перечень выполненных работ (оказываемых услуг) </t>
    </r>
    <r>
      <rPr>
        <i/>
        <sz val="9"/>
        <rFont val="Times New Roman"/>
        <family val="1"/>
      </rPr>
      <t>(расшифровка п.2)</t>
    </r>
  </si>
  <si>
    <t>Общая площадь помещений в многоквартирном доме</t>
  </si>
  <si>
    <t xml:space="preserve"> площадь нежилых помещений в многоквартирном доме</t>
  </si>
  <si>
    <t>1134 м2</t>
  </si>
  <si>
    <t>январь</t>
  </si>
  <si>
    <t>февраль</t>
  </si>
  <si>
    <t>март</t>
  </si>
  <si>
    <t>апрель</t>
  </si>
  <si>
    <t>май</t>
  </si>
  <si>
    <t>июль</t>
  </si>
  <si>
    <t>август</t>
  </si>
  <si>
    <t>сентябрь</t>
  </si>
  <si>
    <t>ноябрь</t>
  </si>
  <si>
    <t>Устранение засоров канализационных труб</t>
  </si>
  <si>
    <t>декабрь</t>
  </si>
  <si>
    <t>2шт</t>
  </si>
  <si>
    <t>1м</t>
  </si>
  <si>
    <t>1шт</t>
  </si>
  <si>
    <t>30м</t>
  </si>
  <si>
    <t xml:space="preserve">Замена стояка ХВС </t>
  </si>
  <si>
    <t>октябрь</t>
  </si>
  <si>
    <t>10м</t>
  </si>
  <si>
    <t>ВО для СОИ</t>
  </si>
  <si>
    <t>04.03.2024 г.</t>
  </si>
  <si>
    <t>01.01.2023 г.</t>
  </si>
  <si>
    <t>31.12.2023г.</t>
  </si>
  <si>
    <t>6087 м2</t>
  </si>
  <si>
    <t>4953 м2</t>
  </si>
  <si>
    <t>203,9 м2</t>
  </si>
  <si>
    <t>4749,10 м2</t>
  </si>
  <si>
    <t>15м</t>
  </si>
  <si>
    <t>Ремонт электропроводки</t>
  </si>
  <si>
    <t>июнь</t>
  </si>
  <si>
    <t>2м</t>
  </si>
  <si>
    <t>Замена  автоматов в щитовой</t>
  </si>
  <si>
    <t>45м</t>
  </si>
  <si>
    <t>Замена ввода в дом</t>
  </si>
  <si>
    <t>Ремонт трубы отопления</t>
  </si>
  <si>
    <t>Замена двухполюсного автомат в щитовой</t>
  </si>
  <si>
    <t>Ремонт выхода на крышу</t>
  </si>
  <si>
    <t>Замена трубы системы канализации</t>
  </si>
  <si>
    <t>Замена трубы ХВС (ввод Аптека)</t>
  </si>
  <si>
    <t>Директор Д.И. Бахарев</t>
  </si>
  <si>
    <t>1,5м</t>
  </si>
  <si>
    <t>Ремонт труб отопления и заменна кранов(3)</t>
  </si>
  <si>
    <t>3м</t>
  </si>
  <si>
    <t>Ремонт кровли</t>
  </si>
  <si>
    <t>20м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</si>
</sst>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0000000"/>
    <numFmt numFmtId="176" formatCode="0.0000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2"/>
      <name val="Verdana"/>
      <family val="2"/>
    </font>
    <font>
      <sz val="12"/>
      <name val="Verdana"/>
      <family val="2"/>
    </font>
    <font>
      <sz val="12"/>
      <name val="Arial Cyr"/>
      <family val="0"/>
    </font>
    <font>
      <b/>
      <sz val="11"/>
      <name val="Verdana"/>
      <family val="2"/>
    </font>
    <font>
      <sz val="11"/>
      <name val="Verdana"/>
      <family val="2"/>
    </font>
    <font>
      <i/>
      <sz val="9"/>
      <name val="Times New Roman"/>
      <family val="1"/>
    </font>
    <font>
      <sz val="10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 style="dashed"/>
      <top style="dashed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dashed"/>
      <right style="thin"/>
      <top style="dashed"/>
      <bottom style="dashed"/>
    </border>
    <border>
      <left style="dashed"/>
      <right style="thin"/>
      <top style="dashed"/>
      <bottom style="thin"/>
    </border>
    <border>
      <left>
        <color indexed="63"/>
      </left>
      <right style="dashed"/>
      <top style="thin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ashed"/>
      <top style="thin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thin"/>
    </border>
    <border>
      <left style="thin"/>
      <right style="dashed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dashed"/>
      <top style="dashed"/>
      <bottom style="thin"/>
    </border>
    <border>
      <left style="dashed"/>
      <right style="dashed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7" fillId="0" borderId="10" xfId="0" applyFont="1" applyBorder="1" applyAlignment="1">
      <alignment horizontal="center"/>
    </xf>
    <xf numFmtId="0" fontId="29" fillId="0" borderId="0" xfId="0" applyFont="1" applyAlignment="1">
      <alignment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 wrapText="1"/>
    </xf>
    <xf numFmtId="0" fontId="29" fillId="0" borderId="11" xfId="0" applyFont="1" applyBorder="1" applyAlignment="1">
      <alignment horizontal="center"/>
    </xf>
    <xf numFmtId="0" fontId="6" fillId="0" borderId="0" xfId="42" applyAlignment="1">
      <alignment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2" fontId="23" fillId="0" borderId="10" xfId="0" applyNumberFormat="1" applyFont="1" applyBorder="1" applyAlignment="1">
      <alignment horizontal="center" wrapText="1"/>
    </xf>
    <xf numFmtId="0" fontId="29" fillId="0" borderId="14" xfId="0" applyFont="1" applyBorder="1" applyAlignment="1">
      <alignment horizontal="center" wrapText="1"/>
    </xf>
    <xf numFmtId="0" fontId="29" fillId="0" borderId="15" xfId="0" applyFont="1" applyBorder="1" applyAlignment="1">
      <alignment horizontal="center" wrapText="1"/>
    </xf>
    <xf numFmtId="0" fontId="29" fillId="0" borderId="16" xfId="0" applyFont="1" applyBorder="1" applyAlignment="1">
      <alignment horizontal="center" wrapText="1"/>
    </xf>
    <xf numFmtId="2" fontId="29" fillId="0" borderId="11" xfId="0" applyNumberFormat="1" applyFont="1" applyBorder="1" applyAlignment="1">
      <alignment horizontal="center" wrapText="1"/>
    </xf>
    <xf numFmtId="2" fontId="29" fillId="0" borderId="14" xfId="0" applyNumberFormat="1" applyFont="1" applyBorder="1" applyAlignment="1">
      <alignment horizontal="center" wrapText="1"/>
    </xf>
    <xf numFmtId="2" fontId="29" fillId="0" borderId="15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32" fillId="0" borderId="15" xfId="0" applyFont="1" applyBorder="1" applyAlignment="1">
      <alignment horizontal="center" wrapText="1"/>
    </xf>
    <xf numFmtId="0" fontId="33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3" fillId="0" borderId="11" xfId="0" applyFont="1" applyBorder="1" applyAlignment="1">
      <alignment horizontal="center" wrapText="1"/>
    </xf>
    <xf numFmtId="0" fontId="29" fillId="0" borderId="1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left"/>
    </xf>
    <xf numFmtId="2" fontId="0" fillId="0" borderId="0" xfId="0" applyNumberFormat="1" applyAlignment="1">
      <alignment/>
    </xf>
    <xf numFmtId="0" fontId="29" fillId="0" borderId="17" xfId="0" applyFont="1" applyBorder="1" applyAlignment="1">
      <alignment horizontal="center" wrapText="1"/>
    </xf>
    <xf numFmtId="0" fontId="29" fillId="0" borderId="18" xfId="0" applyFont="1" applyBorder="1" applyAlignment="1">
      <alignment horizontal="center" wrapText="1"/>
    </xf>
    <xf numFmtId="2" fontId="29" fillId="0" borderId="10" xfId="0" applyNumberFormat="1" applyFont="1" applyBorder="1" applyAlignment="1">
      <alignment horizontal="center" wrapText="1"/>
    </xf>
    <xf numFmtId="0" fontId="29" fillId="0" borderId="18" xfId="0" applyFont="1" applyBorder="1" applyAlignment="1">
      <alignment horizontal="center"/>
    </xf>
    <xf numFmtId="0" fontId="29" fillId="0" borderId="19" xfId="0" applyFont="1" applyBorder="1" applyAlignment="1">
      <alignment horizontal="center" wrapText="1"/>
    </xf>
    <xf numFmtId="0" fontId="29" fillId="0" borderId="20" xfId="0" applyFont="1" applyBorder="1" applyAlignment="1">
      <alignment horizontal="center"/>
    </xf>
    <xf numFmtId="2" fontId="29" fillId="0" borderId="21" xfId="0" applyNumberFormat="1" applyFont="1" applyBorder="1" applyAlignment="1">
      <alignment horizontal="center" wrapText="1"/>
    </xf>
    <xf numFmtId="2" fontId="29" fillId="0" borderId="10" xfId="0" applyNumberFormat="1" applyFont="1" applyBorder="1" applyAlignment="1">
      <alignment horizontal="center"/>
    </xf>
    <xf numFmtId="0" fontId="23" fillId="0" borderId="22" xfId="53" applyFont="1" applyBorder="1" applyAlignment="1">
      <alignment horizontal="left" wrapText="1"/>
      <protection/>
    </xf>
    <xf numFmtId="0" fontId="22" fillId="0" borderId="23" xfId="54" applyFont="1" applyBorder="1" applyAlignment="1" quotePrefix="1">
      <alignment horizontal="left" vertical="justify" wrapText="1"/>
      <protection/>
    </xf>
    <xf numFmtId="0" fontId="29" fillId="0" borderId="24" xfId="0" applyFont="1" applyFill="1" applyBorder="1" applyAlignment="1">
      <alignment horizontal="left" vertical="center"/>
    </xf>
    <xf numFmtId="0" fontId="29" fillId="0" borderId="25" xfId="0" applyFont="1" applyFill="1" applyBorder="1" applyAlignment="1">
      <alignment horizontal="left" vertical="center"/>
    </xf>
    <xf numFmtId="0" fontId="29" fillId="0" borderId="18" xfId="0" applyFont="1" applyFill="1" applyBorder="1" applyAlignment="1">
      <alignment horizontal="left" vertical="center"/>
    </xf>
    <xf numFmtId="0" fontId="29" fillId="0" borderId="26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25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29" fillId="0" borderId="12" xfId="0" applyFont="1" applyBorder="1" applyAlignment="1">
      <alignment horizontal="center"/>
    </xf>
    <xf numFmtId="2" fontId="29" fillId="0" borderId="12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23" fillId="0" borderId="0" xfId="53" applyFont="1" applyBorder="1" applyAlignment="1">
      <alignment horizontal="left" wrapText="1"/>
      <protection/>
    </xf>
    <xf numFmtId="0" fontId="0" fillId="0" borderId="0" xfId="0" applyBorder="1" applyAlignment="1">
      <alignment/>
    </xf>
    <xf numFmtId="49" fontId="29" fillId="0" borderId="10" xfId="0" applyNumberFormat="1" applyFont="1" applyBorder="1" applyAlignment="1">
      <alignment wrapText="1"/>
    </xf>
    <xf numFmtId="2" fontId="29" fillId="0" borderId="26" xfId="0" applyNumberFormat="1" applyFont="1" applyBorder="1" applyAlignment="1">
      <alignment horizontal="center"/>
    </xf>
    <xf numFmtId="2" fontId="29" fillId="0" borderId="11" xfId="0" applyNumberFormat="1" applyFont="1" applyBorder="1" applyAlignment="1">
      <alignment horizontal="center"/>
    </xf>
    <xf numFmtId="0" fontId="29" fillId="0" borderId="10" xfId="0" applyFont="1" applyBorder="1" applyAlignment="1">
      <alignment wrapText="1"/>
    </xf>
    <xf numFmtId="2" fontId="23" fillId="0" borderId="26" xfId="0" applyNumberFormat="1" applyFont="1" applyBorder="1" applyAlignment="1">
      <alignment horizontal="center"/>
    </xf>
    <xf numFmtId="2" fontId="23" fillId="0" borderId="11" xfId="0" applyNumberFormat="1" applyFont="1" applyBorder="1" applyAlignment="1">
      <alignment horizontal="center"/>
    </xf>
    <xf numFmtId="49" fontId="29" fillId="0" borderId="26" xfId="0" applyNumberFormat="1" applyFont="1" applyBorder="1" applyAlignment="1">
      <alignment horizontal="left" wrapText="1"/>
    </xf>
    <xf numFmtId="49" fontId="29" fillId="0" borderId="27" xfId="0" applyNumberFormat="1" applyFont="1" applyBorder="1" applyAlignment="1">
      <alignment horizontal="left" wrapText="1"/>
    </xf>
    <xf numFmtId="49" fontId="29" fillId="0" borderId="11" xfId="0" applyNumberFormat="1" applyFont="1" applyBorder="1" applyAlignment="1">
      <alignment horizontal="left" wrapText="1"/>
    </xf>
    <xf numFmtId="0" fontId="22" fillId="0" borderId="0" xfId="0" applyFont="1" applyAlignment="1">
      <alignment wrapText="1"/>
    </xf>
    <xf numFmtId="0" fontId="27" fillId="0" borderId="10" xfId="0" applyFont="1" applyBorder="1" applyAlignment="1">
      <alignment horizontal="center"/>
    </xf>
    <xf numFmtId="0" fontId="29" fillId="0" borderId="22" xfId="0" applyFont="1" applyBorder="1" applyAlignment="1">
      <alignment/>
    </xf>
    <xf numFmtId="14" fontId="23" fillId="0" borderId="0" xfId="53" applyNumberFormat="1" applyFont="1" applyFill="1" applyBorder="1" applyAlignment="1">
      <alignment horizontal="left"/>
      <protection/>
    </xf>
    <xf numFmtId="0" fontId="2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5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8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36" fillId="0" borderId="0" xfId="0" applyFont="1" applyAlignment="1">
      <alignment wrapText="1"/>
    </xf>
    <xf numFmtId="0" fontId="21" fillId="0" borderId="0" xfId="0" applyFont="1" applyAlignment="1">
      <alignment horizontal="right" vertical="center"/>
    </xf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left" wrapText="1"/>
    </xf>
    <xf numFmtId="0" fontId="29" fillId="0" borderId="26" xfId="0" applyFont="1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0" fillId="0" borderId="27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29" fillId="0" borderId="26" xfId="0" applyFont="1" applyBorder="1" applyAlignment="1">
      <alignment/>
    </xf>
    <xf numFmtId="0" fontId="29" fillId="0" borderId="27" xfId="0" applyFont="1" applyBorder="1" applyAlignment="1">
      <alignment/>
    </xf>
    <xf numFmtId="0" fontId="29" fillId="0" borderId="11" xfId="0" applyFont="1" applyBorder="1" applyAlignment="1">
      <alignment/>
    </xf>
    <xf numFmtId="2" fontId="23" fillId="0" borderId="26" xfId="0" applyNumberFormat="1" applyFont="1" applyBorder="1" applyAlignment="1">
      <alignment horizontal="center" wrapText="1"/>
    </xf>
    <xf numFmtId="2" fontId="24" fillId="0" borderId="27" xfId="0" applyNumberFormat="1" applyFont="1" applyBorder="1" applyAlignment="1">
      <alignment horizontal="center" wrapText="1"/>
    </xf>
    <xf numFmtId="2" fontId="24" fillId="0" borderId="11" xfId="0" applyNumberFormat="1" applyFont="1" applyBorder="1" applyAlignment="1">
      <alignment horizontal="center" wrapText="1"/>
    </xf>
    <xf numFmtId="0" fontId="29" fillId="0" borderId="28" xfId="0" applyFont="1" applyBorder="1" applyAlignment="1">
      <alignment horizontal="right" wrapText="1"/>
    </xf>
    <xf numFmtId="0" fontId="29" fillId="0" borderId="13" xfId="0" applyFont="1" applyBorder="1" applyAlignment="1">
      <alignment horizontal="right" wrapText="1"/>
    </xf>
    <xf numFmtId="0" fontId="0" fillId="0" borderId="13" xfId="0" applyFont="1" applyBorder="1" applyAlignment="1">
      <alignment horizontal="right" wrapText="1"/>
    </xf>
    <xf numFmtId="0" fontId="32" fillId="0" borderId="13" xfId="0" applyFont="1" applyBorder="1" applyAlignment="1">
      <alignment horizontal="center" wrapText="1"/>
    </xf>
    <xf numFmtId="0" fontId="33" fillId="0" borderId="13" xfId="0" applyFont="1" applyBorder="1" applyAlignment="1">
      <alignment horizontal="center"/>
    </xf>
    <xf numFmtId="0" fontId="29" fillId="0" borderId="26" xfId="0" applyFont="1" applyBorder="1" applyAlignment="1">
      <alignment horizontal="left" wrapText="1"/>
    </xf>
    <xf numFmtId="0" fontId="29" fillId="0" borderId="27" xfId="0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2" fontId="23" fillId="0" borderId="29" xfId="0" applyNumberFormat="1" applyFont="1" applyBorder="1" applyAlignment="1">
      <alignment horizontal="center" wrapText="1"/>
    </xf>
    <xf numFmtId="2" fontId="24" fillId="0" borderId="30" xfId="0" applyNumberFormat="1" applyFont="1" applyBorder="1" applyAlignment="1">
      <alignment/>
    </xf>
    <xf numFmtId="0" fontId="29" fillId="0" borderId="31" xfId="0" applyFont="1" applyBorder="1" applyAlignment="1">
      <alignment horizontal="right" wrapText="1"/>
    </xf>
    <xf numFmtId="0" fontId="29" fillId="0" borderId="12" xfId="0" applyFont="1" applyBorder="1" applyAlignment="1">
      <alignment horizontal="right" wrapText="1"/>
    </xf>
    <xf numFmtId="0" fontId="0" fillId="0" borderId="12" xfId="0" applyFont="1" applyBorder="1" applyAlignment="1">
      <alignment horizontal="right" wrapText="1"/>
    </xf>
    <xf numFmtId="0" fontId="30" fillId="0" borderId="26" xfId="0" applyFont="1" applyBorder="1" applyAlignment="1">
      <alignment horizontal="left"/>
    </xf>
    <xf numFmtId="0" fontId="30" fillId="0" borderId="27" xfId="0" applyFont="1" applyBorder="1" applyAlignment="1">
      <alignment horizontal="left"/>
    </xf>
    <xf numFmtId="0" fontId="31" fillId="0" borderId="27" xfId="0" applyFont="1" applyBorder="1" applyAlignment="1">
      <alignment/>
    </xf>
    <xf numFmtId="0" fontId="31" fillId="0" borderId="11" xfId="0" applyFont="1" applyBorder="1" applyAlignment="1">
      <alignment/>
    </xf>
    <xf numFmtId="2" fontId="29" fillId="0" borderId="12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/>
    </xf>
    <xf numFmtId="0" fontId="32" fillId="0" borderId="12" xfId="0" applyFont="1" applyBorder="1" applyAlignment="1">
      <alignment horizontal="center" wrapText="1"/>
    </xf>
    <xf numFmtId="0" fontId="33" fillId="0" borderId="12" xfId="0" applyFont="1" applyBorder="1" applyAlignment="1">
      <alignment horizontal="center"/>
    </xf>
    <xf numFmtId="2" fontId="29" fillId="0" borderId="29" xfId="0" applyNumberFormat="1" applyFont="1" applyBorder="1" applyAlignment="1">
      <alignment horizontal="center" wrapText="1"/>
    </xf>
    <xf numFmtId="2" fontId="0" fillId="0" borderId="30" xfId="0" applyNumberFormat="1" applyFont="1" applyBorder="1" applyAlignment="1">
      <alignment/>
    </xf>
    <xf numFmtId="0" fontId="0" fillId="0" borderId="11" xfId="0" applyFont="1" applyBorder="1" applyAlignment="1">
      <alignment horizontal="left" wrapText="1"/>
    </xf>
    <xf numFmtId="0" fontId="32" fillId="0" borderId="26" xfId="0" applyFont="1" applyBorder="1" applyAlignment="1">
      <alignment horizontal="center" wrapText="1"/>
    </xf>
    <xf numFmtId="0" fontId="33" fillId="0" borderId="11" xfId="0" applyFont="1" applyBorder="1" applyAlignment="1">
      <alignment horizontal="center"/>
    </xf>
    <xf numFmtId="0" fontId="30" fillId="0" borderId="26" xfId="0" applyFont="1" applyBorder="1" applyAlignment="1">
      <alignment horizontal="left" wrapText="1"/>
    </xf>
    <xf numFmtId="0" fontId="30" fillId="0" borderId="27" xfId="0" applyFont="1" applyBorder="1" applyAlignment="1">
      <alignment horizontal="left" wrapText="1"/>
    </xf>
    <xf numFmtId="0" fontId="31" fillId="0" borderId="27" xfId="0" applyFont="1" applyBorder="1" applyAlignment="1">
      <alignment wrapText="1"/>
    </xf>
    <xf numFmtId="0" fontId="32" fillId="0" borderId="32" xfId="0" applyFont="1" applyBorder="1" applyAlignment="1">
      <alignment horizontal="center" wrapText="1"/>
    </xf>
    <xf numFmtId="0" fontId="33" fillId="0" borderId="32" xfId="0" applyFont="1" applyBorder="1" applyAlignment="1">
      <alignment horizontal="center"/>
    </xf>
    <xf numFmtId="2" fontId="24" fillId="0" borderId="11" xfId="0" applyNumberFormat="1" applyFont="1" applyBorder="1" applyAlignment="1">
      <alignment/>
    </xf>
    <xf numFmtId="0" fontId="29" fillId="0" borderId="33" xfId="0" applyFont="1" applyBorder="1" applyAlignment="1">
      <alignment horizontal="right" wrapText="1"/>
    </xf>
    <xf numFmtId="0" fontId="29" fillId="0" borderId="32" xfId="0" applyFont="1" applyBorder="1" applyAlignment="1">
      <alignment horizontal="right" wrapText="1"/>
    </xf>
    <xf numFmtId="0" fontId="29" fillId="0" borderId="34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0" fillId="0" borderId="2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9" fillId="0" borderId="36" xfId="0" applyFont="1" applyFill="1" applyBorder="1" applyAlignment="1">
      <alignment horizontal="left" vertical="center"/>
    </xf>
    <xf numFmtId="0" fontId="29" fillId="0" borderId="37" xfId="0" applyFont="1" applyFill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2" fillId="0" borderId="22" xfId="0" applyFont="1" applyBorder="1" applyAlignment="1">
      <alignment horizontal="left"/>
    </xf>
    <xf numFmtId="0" fontId="23" fillId="0" borderId="26" xfId="0" applyFont="1" applyBorder="1" applyAlignment="1">
      <alignment horizontal="left" wrapText="1"/>
    </xf>
    <xf numFmtId="0" fontId="23" fillId="0" borderId="27" xfId="0" applyFont="1" applyBorder="1" applyAlignment="1">
      <alignment horizontal="left" wrapText="1"/>
    </xf>
    <xf numFmtId="0" fontId="24" fillId="0" borderId="11" xfId="0" applyFont="1" applyBorder="1" applyAlignment="1">
      <alignment wrapText="1"/>
    </xf>
    <xf numFmtId="0" fontId="23" fillId="0" borderId="26" xfId="0" applyFont="1" applyBorder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9" fillId="0" borderId="38" xfId="0" applyFont="1" applyFill="1" applyBorder="1" applyAlignment="1">
      <alignment horizontal="right" vertical="center" wrapText="1"/>
    </xf>
    <xf numFmtId="0" fontId="0" fillId="0" borderId="39" xfId="0" applyFont="1" applyFill="1" applyBorder="1" applyAlignment="1">
      <alignment horizontal="right" vertical="center" wrapText="1"/>
    </xf>
    <xf numFmtId="0" fontId="0" fillId="0" borderId="39" xfId="0" applyFont="1" applyBorder="1" applyAlignment="1">
      <alignment horizontal="right" vertical="center" wrapText="1"/>
    </xf>
    <xf numFmtId="0" fontId="0" fillId="0" borderId="40" xfId="0" applyFont="1" applyBorder="1" applyAlignment="1">
      <alignment horizontal="right" vertical="center" wrapText="1"/>
    </xf>
    <xf numFmtId="2" fontId="29" fillId="0" borderId="41" xfId="0" applyNumberFormat="1" applyFont="1" applyBorder="1" applyAlignment="1">
      <alignment horizontal="center" wrapText="1"/>
    </xf>
    <xf numFmtId="2" fontId="0" fillId="0" borderId="4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0" fontId="23" fillId="0" borderId="26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2" fontId="29" fillId="0" borderId="13" xfId="0" applyNumberFormat="1" applyFont="1" applyBorder="1" applyAlignment="1">
      <alignment horizontal="center" wrapText="1"/>
    </xf>
    <xf numFmtId="2" fontId="0" fillId="0" borderId="13" xfId="0" applyNumberFormat="1" applyFont="1" applyBorder="1" applyAlignment="1">
      <alignment/>
    </xf>
    <xf numFmtId="0" fontId="29" fillId="0" borderId="42" xfId="0" applyFont="1" applyFill="1" applyBorder="1" applyAlignment="1">
      <alignment horizontal="left" vertical="center"/>
    </xf>
    <xf numFmtId="0" fontId="29" fillId="0" borderId="43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left" vertical="center"/>
    </xf>
    <xf numFmtId="0" fontId="29" fillId="0" borderId="13" xfId="0" applyFont="1" applyBorder="1" applyAlignment="1">
      <alignment horizontal="center"/>
    </xf>
    <xf numFmtId="0" fontId="0" fillId="0" borderId="32" xfId="0" applyFont="1" applyBorder="1" applyAlignment="1">
      <alignment horizontal="right" wrapText="1"/>
    </xf>
    <xf numFmtId="0" fontId="32" fillId="0" borderId="31" xfId="0" applyFont="1" applyBorder="1" applyAlignment="1">
      <alignment horizontal="right" wrapText="1"/>
    </xf>
    <xf numFmtId="0" fontId="32" fillId="0" borderId="12" xfId="0" applyFont="1" applyBorder="1" applyAlignment="1">
      <alignment horizontal="right" wrapText="1"/>
    </xf>
    <xf numFmtId="0" fontId="33" fillId="0" borderId="12" xfId="0" applyFont="1" applyBorder="1" applyAlignment="1">
      <alignment horizontal="right" wrapText="1"/>
    </xf>
    <xf numFmtId="0" fontId="29" fillId="0" borderId="41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22" fillId="0" borderId="0" xfId="0" applyFont="1" applyAlignment="1">
      <alignment horizontal="left"/>
    </xf>
    <xf numFmtId="0" fontId="23" fillId="0" borderId="22" xfId="0" applyFont="1" applyBorder="1" applyAlignment="1">
      <alignment/>
    </xf>
    <xf numFmtId="0" fontId="29" fillId="0" borderId="10" xfId="0" applyFont="1" applyBorder="1" applyAlignment="1">
      <alignment horizontal="center"/>
    </xf>
    <xf numFmtId="2" fontId="23" fillId="0" borderId="11" xfId="0" applyNumberFormat="1" applyFont="1" applyBorder="1" applyAlignment="1">
      <alignment horizontal="center" wrapText="1"/>
    </xf>
    <xf numFmtId="0" fontId="22" fillId="0" borderId="0" xfId="0" applyFont="1" applyBorder="1" applyAlignment="1">
      <alignment horizontal="left"/>
    </xf>
    <xf numFmtId="49" fontId="23" fillId="0" borderId="26" xfId="0" applyNumberFormat="1" applyFont="1" applyBorder="1" applyAlignment="1">
      <alignment horizontal="left"/>
    </xf>
    <xf numFmtId="49" fontId="23" fillId="0" borderId="27" xfId="0" applyNumberFormat="1" applyFont="1" applyBorder="1" applyAlignment="1">
      <alignment horizontal="left"/>
    </xf>
    <xf numFmtId="49" fontId="24" fillId="0" borderId="11" xfId="0" applyNumberFormat="1" applyFont="1" applyBorder="1" applyAlignment="1">
      <alignment/>
    </xf>
    <xf numFmtId="0" fontId="29" fillId="0" borderId="26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30" fillId="0" borderId="42" xfId="0" applyFont="1" applyBorder="1" applyAlignment="1">
      <alignment horizontal="left" wrapText="1"/>
    </xf>
    <xf numFmtId="0" fontId="31" fillId="0" borderId="43" xfId="0" applyFont="1" applyBorder="1" applyAlignment="1">
      <alignment wrapText="1"/>
    </xf>
    <xf numFmtId="0" fontId="31" fillId="0" borderId="45" xfId="0" applyFont="1" applyBorder="1" applyAlignment="1">
      <alignment wrapText="1"/>
    </xf>
    <xf numFmtId="0" fontId="29" fillId="0" borderId="0" xfId="53" applyFont="1" applyBorder="1" applyAlignment="1">
      <alignment horizontal="left" wrapText="1"/>
      <protection/>
    </xf>
    <xf numFmtId="0" fontId="0" fillId="0" borderId="0" xfId="0" applyFont="1" applyBorder="1" applyAlignment="1">
      <alignment/>
    </xf>
    <xf numFmtId="0" fontId="29" fillId="0" borderId="0" xfId="54" applyFont="1" applyBorder="1" applyAlignment="1">
      <alignment horizontal="left" vertical="justify"/>
      <protection/>
    </xf>
    <xf numFmtId="0" fontId="29" fillId="0" borderId="43" xfId="54" applyFont="1" applyBorder="1" applyAlignment="1" quotePrefix="1">
      <alignment horizontal="left" vertical="justify"/>
      <protection/>
    </xf>
    <xf numFmtId="0" fontId="0" fillId="0" borderId="43" xfId="0" applyBorder="1" applyAlignment="1">
      <alignment/>
    </xf>
    <xf numFmtId="0" fontId="22" fillId="0" borderId="46" xfId="0" applyFont="1" applyBorder="1" applyAlignment="1">
      <alignment horizontal="left" wrapText="1"/>
    </xf>
    <xf numFmtId="0" fontId="0" fillId="0" borderId="11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2" fontId="29" fillId="0" borderId="26" xfId="0" applyNumberFormat="1" applyFont="1" applyBorder="1" applyAlignment="1">
      <alignment horizontal="center" wrapText="1"/>
    </xf>
    <xf numFmtId="2" fontId="0" fillId="0" borderId="27" xfId="0" applyNumberFormat="1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 wrapText="1"/>
    </xf>
    <xf numFmtId="0" fontId="40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Молодежна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uk_shatki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5"/>
  <sheetViews>
    <sheetView tabSelected="1" workbookViewId="0" topLeftCell="A174">
      <selection activeCell="J188" sqref="J187:J188"/>
    </sheetView>
  </sheetViews>
  <sheetFormatPr defaultColWidth="9.00390625" defaultRowHeight="12.75"/>
  <cols>
    <col min="1" max="1" width="7.375" style="0" customWidth="1"/>
    <col min="4" max="4" width="9.625" style="0" customWidth="1"/>
    <col min="5" max="5" width="4.25390625" style="0" customWidth="1"/>
    <col min="6" max="6" width="11.00390625" style="0" customWidth="1"/>
    <col min="7" max="7" width="18.75390625" style="0" customWidth="1"/>
    <col min="9" max="9" width="7.125" style="0" customWidth="1"/>
    <col min="10" max="10" width="13.25390625" style="0" customWidth="1"/>
    <col min="11" max="11" width="9.625" style="0" bestFit="1" customWidth="1"/>
    <col min="12" max="12" width="10.625" style="0" bestFit="1" customWidth="1"/>
  </cols>
  <sheetData>
    <row r="1" spans="1:10" ht="14.25">
      <c r="A1" s="69" t="s">
        <v>2</v>
      </c>
      <c r="B1" s="69"/>
      <c r="C1" s="70"/>
      <c r="D1" s="70"/>
      <c r="E1" s="70"/>
      <c r="F1" s="70"/>
      <c r="G1" s="70"/>
      <c r="H1" s="70"/>
      <c r="I1" s="71"/>
      <c r="J1" s="71"/>
    </row>
    <row r="2" spans="1:10" ht="14.25">
      <c r="A2" s="69" t="s">
        <v>3</v>
      </c>
      <c r="B2" s="69"/>
      <c r="C2" s="70"/>
      <c r="D2" s="70"/>
      <c r="E2" s="70"/>
      <c r="F2" s="70"/>
      <c r="G2" s="70"/>
      <c r="H2" s="70"/>
      <c r="I2" s="71"/>
      <c r="J2" s="71"/>
    </row>
    <row r="3" spans="1:10" ht="15">
      <c r="A3" s="7"/>
      <c r="B3" s="7"/>
      <c r="C3" s="8"/>
      <c r="D3" s="8"/>
      <c r="E3" s="8"/>
      <c r="F3" s="8"/>
      <c r="G3" s="8"/>
      <c r="H3" s="8"/>
      <c r="I3" s="9"/>
      <c r="J3" s="9"/>
    </row>
    <row r="4" spans="1:10" ht="15.75">
      <c r="A4" s="72" t="s">
        <v>1</v>
      </c>
      <c r="B4" s="72"/>
      <c r="C4" s="72"/>
      <c r="D4" s="72"/>
      <c r="E4" s="72"/>
      <c r="F4" s="72"/>
      <c r="G4" s="72"/>
      <c r="H4" s="72"/>
      <c r="I4" s="73"/>
      <c r="J4" s="73"/>
    </row>
    <row r="5" spans="1:10" ht="15.75">
      <c r="A5" s="74" t="s">
        <v>4</v>
      </c>
      <c r="B5" s="74"/>
      <c r="C5" s="74"/>
      <c r="D5" s="75"/>
      <c r="E5" s="75"/>
      <c r="F5" s="76" t="s">
        <v>0</v>
      </c>
      <c r="G5" s="76"/>
      <c r="H5" s="76"/>
      <c r="I5" s="68"/>
      <c r="J5" s="68"/>
    </row>
    <row r="6" ht="12.75" customHeight="1"/>
    <row r="7" spans="1:10" ht="21" customHeight="1">
      <c r="A7" s="51" t="s">
        <v>5</v>
      </c>
      <c r="B7" s="52"/>
      <c r="C7" s="52"/>
      <c r="D7" s="52"/>
      <c r="E7" s="52"/>
      <c r="F7" s="65" t="s">
        <v>230</v>
      </c>
      <c r="G7" s="66"/>
      <c r="H7" s="67"/>
      <c r="I7" s="67"/>
      <c r="J7" s="67"/>
    </row>
    <row r="8" spans="1:10" ht="20.25" customHeight="1">
      <c r="A8" s="51" t="s">
        <v>6</v>
      </c>
      <c r="B8" s="52"/>
      <c r="C8" s="52"/>
      <c r="D8" s="52"/>
      <c r="E8" s="52"/>
      <c r="F8" s="65" t="s">
        <v>231</v>
      </c>
      <c r="G8" s="66"/>
      <c r="H8" s="67"/>
      <c r="I8" s="67"/>
      <c r="J8" s="67"/>
    </row>
    <row r="9" spans="1:10" ht="18.75" customHeight="1">
      <c r="A9" s="51" t="s">
        <v>7</v>
      </c>
      <c r="B9" s="52"/>
      <c r="C9" s="52"/>
      <c r="D9" s="52"/>
      <c r="E9" s="52"/>
      <c r="F9" s="65" t="s">
        <v>232</v>
      </c>
      <c r="G9" s="66"/>
      <c r="H9" s="67"/>
      <c r="I9" s="67"/>
      <c r="J9" s="67"/>
    </row>
    <row r="10" spans="1:10" ht="18.75" customHeight="1">
      <c r="A10" s="39" t="s">
        <v>208</v>
      </c>
      <c r="B10" s="50"/>
      <c r="C10" s="50"/>
      <c r="D10" s="50"/>
      <c r="E10" s="50"/>
      <c r="F10" s="50"/>
      <c r="G10" s="50"/>
      <c r="H10" s="50"/>
      <c r="I10" s="50"/>
      <c r="J10" s="29" t="s">
        <v>233</v>
      </c>
    </row>
    <row r="11" spans="1:10" ht="18.75" customHeight="1">
      <c r="A11" s="173" t="s">
        <v>203</v>
      </c>
      <c r="B11" s="174"/>
      <c r="C11" s="174"/>
      <c r="D11" s="174"/>
      <c r="E11" s="174"/>
      <c r="F11" s="174"/>
      <c r="G11" s="174"/>
      <c r="H11" s="174"/>
      <c r="I11" s="174"/>
      <c r="J11" s="28" t="s">
        <v>234</v>
      </c>
    </row>
    <row r="12" spans="1:10" ht="18.75" customHeight="1">
      <c r="A12" s="173" t="s">
        <v>204</v>
      </c>
      <c r="B12" s="174"/>
      <c r="C12" s="174"/>
      <c r="D12" s="174"/>
      <c r="E12" s="174"/>
      <c r="F12" s="174"/>
      <c r="G12" s="174"/>
      <c r="H12" s="174"/>
      <c r="I12" s="174"/>
      <c r="J12" s="29" t="s">
        <v>236</v>
      </c>
    </row>
    <row r="13" spans="1:10" ht="18.75" customHeight="1">
      <c r="A13" s="173" t="s">
        <v>205</v>
      </c>
      <c r="B13" s="174"/>
      <c r="C13" s="174"/>
      <c r="D13" s="174"/>
      <c r="E13" s="174"/>
      <c r="F13" s="174"/>
      <c r="G13" s="174"/>
      <c r="H13" s="174"/>
      <c r="I13" s="174"/>
      <c r="J13" s="29" t="s">
        <v>235</v>
      </c>
    </row>
    <row r="14" spans="1:10" ht="18.75" customHeight="1">
      <c r="A14" s="51" t="s">
        <v>209</v>
      </c>
      <c r="B14" s="52"/>
      <c r="C14" s="52"/>
      <c r="D14" s="52"/>
      <c r="E14" s="52"/>
      <c r="F14" s="52"/>
      <c r="G14" s="52"/>
      <c r="H14" s="52"/>
      <c r="I14" s="52"/>
      <c r="J14" s="29" t="s">
        <v>210</v>
      </c>
    </row>
    <row r="16" spans="1:10" ht="30" customHeight="1">
      <c r="A16" s="62" t="s">
        <v>106</v>
      </c>
      <c r="B16" s="62"/>
      <c r="C16" s="62"/>
      <c r="D16" s="62"/>
      <c r="E16" s="62"/>
      <c r="F16" s="62"/>
      <c r="G16" s="62"/>
      <c r="H16" s="62"/>
      <c r="I16" s="62"/>
      <c r="J16" s="62"/>
    </row>
    <row r="17" spans="1:10" ht="23.25" customHeight="1">
      <c r="A17" s="25" t="s">
        <v>8</v>
      </c>
      <c r="B17" s="63" t="s">
        <v>9</v>
      </c>
      <c r="C17" s="63"/>
      <c r="D17" s="63"/>
      <c r="E17" s="63"/>
      <c r="F17" s="63"/>
      <c r="G17" s="63"/>
      <c r="H17" s="1" t="s">
        <v>10</v>
      </c>
      <c r="I17" s="63" t="s">
        <v>11</v>
      </c>
      <c r="J17" s="63"/>
    </row>
    <row r="18" spans="1:10" ht="14.25" customHeight="1">
      <c r="A18" s="12" t="s">
        <v>107</v>
      </c>
      <c r="B18" s="64" t="s">
        <v>12</v>
      </c>
      <c r="C18" s="64"/>
      <c r="D18" s="64"/>
      <c r="E18" s="64"/>
      <c r="F18" s="64"/>
      <c r="G18" s="64"/>
      <c r="H18" s="3" t="s">
        <v>13</v>
      </c>
      <c r="I18" s="54">
        <v>0</v>
      </c>
      <c r="J18" s="55"/>
    </row>
    <row r="19" spans="1:10" ht="14.25" customHeight="1">
      <c r="A19" s="12" t="s">
        <v>108</v>
      </c>
      <c r="B19" s="56" t="s">
        <v>14</v>
      </c>
      <c r="C19" s="56"/>
      <c r="D19" s="56"/>
      <c r="E19" s="56"/>
      <c r="F19" s="56"/>
      <c r="G19" s="56"/>
      <c r="H19" s="3" t="s">
        <v>13</v>
      </c>
      <c r="I19" s="54">
        <v>66758.89</v>
      </c>
      <c r="J19" s="55"/>
    </row>
    <row r="20" spans="1:10" ht="14.25" customHeight="1">
      <c r="A20" s="12" t="s">
        <v>109</v>
      </c>
      <c r="B20" s="56" t="s">
        <v>15</v>
      </c>
      <c r="C20" s="56"/>
      <c r="D20" s="56"/>
      <c r="E20" s="56"/>
      <c r="F20" s="56"/>
      <c r="G20" s="56"/>
      <c r="H20" s="3" t="s">
        <v>13</v>
      </c>
      <c r="I20" s="54">
        <v>236412</v>
      </c>
      <c r="J20" s="55"/>
    </row>
    <row r="21" spans="1:10" ht="28.5" customHeight="1">
      <c r="A21" s="12" t="s">
        <v>110</v>
      </c>
      <c r="B21" s="56" t="s">
        <v>198</v>
      </c>
      <c r="C21" s="56"/>
      <c r="D21" s="56"/>
      <c r="E21" s="56"/>
      <c r="F21" s="56"/>
      <c r="G21" s="56"/>
      <c r="H21" s="3" t="s">
        <v>13</v>
      </c>
      <c r="I21" s="57">
        <f>SUM(I22:J25)</f>
        <v>1422173.31</v>
      </c>
      <c r="J21" s="58"/>
    </row>
    <row r="22" spans="1:10" ht="14.25" customHeight="1">
      <c r="A22" s="12" t="s">
        <v>111</v>
      </c>
      <c r="B22" s="59" t="s">
        <v>98</v>
      </c>
      <c r="C22" s="60"/>
      <c r="D22" s="60"/>
      <c r="E22" s="60"/>
      <c r="F22" s="60"/>
      <c r="G22" s="61"/>
      <c r="H22" s="3" t="s">
        <v>13</v>
      </c>
      <c r="I22" s="54">
        <v>747971</v>
      </c>
      <c r="J22" s="55"/>
    </row>
    <row r="23" spans="1:10" ht="14.25" customHeight="1">
      <c r="A23" s="12" t="s">
        <v>112</v>
      </c>
      <c r="B23" s="53" t="s">
        <v>99</v>
      </c>
      <c r="C23" s="53"/>
      <c r="D23" s="53"/>
      <c r="E23" s="53"/>
      <c r="F23" s="53"/>
      <c r="G23" s="53"/>
      <c r="H23" s="3" t="s">
        <v>13</v>
      </c>
      <c r="I23" s="54">
        <v>303133</v>
      </c>
      <c r="J23" s="55"/>
    </row>
    <row r="24" spans="1:10" ht="14.25" customHeight="1">
      <c r="A24" s="12" t="s">
        <v>113</v>
      </c>
      <c r="B24" s="53" t="s">
        <v>100</v>
      </c>
      <c r="C24" s="53"/>
      <c r="D24" s="53"/>
      <c r="E24" s="53"/>
      <c r="F24" s="53"/>
      <c r="G24" s="53"/>
      <c r="H24" s="3" t="s">
        <v>13</v>
      </c>
      <c r="I24" s="54">
        <v>322124</v>
      </c>
      <c r="J24" s="55"/>
    </row>
    <row r="25" spans="1:10" ht="16.5" customHeight="1">
      <c r="A25" s="12" t="s">
        <v>114</v>
      </c>
      <c r="B25" s="53" t="s">
        <v>206</v>
      </c>
      <c r="C25" s="53"/>
      <c r="D25" s="53"/>
      <c r="E25" s="53"/>
      <c r="F25" s="53"/>
      <c r="G25" s="53"/>
      <c r="H25" s="3" t="s">
        <v>13</v>
      </c>
      <c r="I25" s="54">
        <v>48945.31</v>
      </c>
      <c r="J25" s="55"/>
    </row>
    <row r="26" spans="1:10" ht="14.25" customHeight="1">
      <c r="A26" s="12" t="s">
        <v>115</v>
      </c>
      <c r="B26" s="56" t="s">
        <v>199</v>
      </c>
      <c r="C26" s="56"/>
      <c r="D26" s="56"/>
      <c r="E26" s="56"/>
      <c r="F26" s="56"/>
      <c r="G26" s="56"/>
      <c r="H26" s="3" t="s">
        <v>13</v>
      </c>
      <c r="I26" s="54">
        <f>I27</f>
        <v>1416157.6</v>
      </c>
      <c r="J26" s="55"/>
    </row>
    <row r="27" spans="1:10" ht="14.25" customHeight="1">
      <c r="A27" s="12" t="s">
        <v>116</v>
      </c>
      <c r="B27" s="53" t="s">
        <v>101</v>
      </c>
      <c r="C27" s="53"/>
      <c r="D27" s="53"/>
      <c r="E27" s="53"/>
      <c r="F27" s="53"/>
      <c r="G27" s="53"/>
      <c r="H27" s="3" t="s">
        <v>13</v>
      </c>
      <c r="I27" s="54">
        <v>1416157.6</v>
      </c>
      <c r="J27" s="55"/>
    </row>
    <row r="28" spans="1:10" ht="14.25" customHeight="1">
      <c r="A28" s="12" t="s">
        <v>117</v>
      </c>
      <c r="B28" s="53" t="s">
        <v>102</v>
      </c>
      <c r="C28" s="53"/>
      <c r="D28" s="53"/>
      <c r="E28" s="53"/>
      <c r="F28" s="53"/>
      <c r="G28" s="53"/>
      <c r="H28" s="3" t="s">
        <v>13</v>
      </c>
      <c r="I28" s="54">
        <v>0</v>
      </c>
      <c r="J28" s="55"/>
    </row>
    <row r="29" spans="1:10" ht="14.25" customHeight="1">
      <c r="A29" s="12" t="s">
        <v>118</v>
      </c>
      <c r="B29" s="53" t="s">
        <v>103</v>
      </c>
      <c r="C29" s="53"/>
      <c r="D29" s="53"/>
      <c r="E29" s="53"/>
      <c r="F29" s="53"/>
      <c r="G29" s="53"/>
      <c r="H29" s="3" t="s">
        <v>13</v>
      </c>
      <c r="I29" s="54">
        <v>0</v>
      </c>
      <c r="J29" s="55"/>
    </row>
    <row r="30" spans="1:10" ht="14.25" customHeight="1">
      <c r="A30" s="12" t="s">
        <v>119</v>
      </c>
      <c r="B30" s="53" t="s">
        <v>104</v>
      </c>
      <c r="C30" s="53"/>
      <c r="D30" s="53"/>
      <c r="E30" s="53"/>
      <c r="F30" s="53"/>
      <c r="G30" s="53"/>
      <c r="H30" s="3" t="s">
        <v>13</v>
      </c>
      <c r="I30" s="54">
        <v>0</v>
      </c>
      <c r="J30" s="55"/>
    </row>
    <row r="31" spans="1:10" ht="14.25" customHeight="1">
      <c r="A31" s="12" t="s">
        <v>120</v>
      </c>
      <c r="B31" s="53" t="s">
        <v>105</v>
      </c>
      <c r="C31" s="53"/>
      <c r="D31" s="53"/>
      <c r="E31" s="53"/>
      <c r="F31" s="53"/>
      <c r="G31" s="53"/>
      <c r="H31" s="3" t="s">
        <v>13</v>
      </c>
      <c r="I31" s="54">
        <v>0</v>
      </c>
      <c r="J31" s="55"/>
    </row>
    <row r="32" spans="1:10" ht="14.25" customHeight="1">
      <c r="A32" s="12" t="s">
        <v>121</v>
      </c>
      <c r="B32" s="56" t="s">
        <v>16</v>
      </c>
      <c r="C32" s="56"/>
      <c r="D32" s="56"/>
      <c r="E32" s="56"/>
      <c r="F32" s="56"/>
      <c r="G32" s="56"/>
      <c r="H32" s="3" t="s">
        <v>13</v>
      </c>
      <c r="I32" s="54">
        <v>1416157.6</v>
      </c>
      <c r="J32" s="55"/>
    </row>
    <row r="33" spans="1:10" ht="14.25" customHeight="1">
      <c r="A33" s="12" t="s">
        <v>122</v>
      </c>
      <c r="B33" s="56" t="s">
        <v>17</v>
      </c>
      <c r="C33" s="56"/>
      <c r="D33" s="56"/>
      <c r="E33" s="56"/>
      <c r="F33" s="56"/>
      <c r="G33" s="56"/>
      <c r="H33" s="3" t="s">
        <v>13</v>
      </c>
      <c r="I33" s="54">
        <v>0</v>
      </c>
      <c r="J33" s="55"/>
    </row>
    <row r="34" spans="1:10" ht="14.25" customHeight="1">
      <c r="A34" s="12" t="s">
        <v>123</v>
      </c>
      <c r="B34" s="56" t="s">
        <v>18</v>
      </c>
      <c r="C34" s="56"/>
      <c r="D34" s="56"/>
      <c r="E34" s="56"/>
      <c r="F34" s="56"/>
      <c r="G34" s="56"/>
      <c r="H34" s="3" t="s">
        <v>13</v>
      </c>
      <c r="I34" s="54">
        <f>I19+I21-H42</f>
        <v>308976.3099999998</v>
      </c>
      <c r="J34" s="55"/>
    </row>
    <row r="35" spans="1:10" ht="14.25" customHeight="1">
      <c r="A35" s="12" t="s">
        <v>124</v>
      </c>
      <c r="B35" s="56" t="s">
        <v>19</v>
      </c>
      <c r="C35" s="56"/>
      <c r="D35" s="56"/>
      <c r="E35" s="56"/>
      <c r="F35" s="56"/>
      <c r="G35" s="56"/>
      <c r="H35" s="3" t="s">
        <v>13</v>
      </c>
      <c r="I35" s="54">
        <v>220344</v>
      </c>
      <c r="J35" s="55"/>
    </row>
    <row r="36" spans="1:10" ht="30.75" customHeight="1">
      <c r="A36" s="77" t="s">
        <v>125</v>
      </c>
      <c r="B36" s="77"/>
      <c r="C36" s="77"/>
      <c r="D36" s="77"/>
      <c r="E36" s="77"/>
      <c r="F36" s="77"/>
      <c r="G36" s="77"/>
      <c r="H36" s="77"/>
      <c r="I36" s="77"/>
      <c r="J36" s="77"/>
    </row>
    <row r="37" spans="1:10" ht="26.25" customHeight="1">
      <c r="A37" s="3" t="s">
        <v>8</v>
      </c>
      <c r="B37" s="78" t="s">
        <v>20</v>
      </c>
      <c r="C37" s="79"/>
      <c r="D37" s="79"/>
      <c r="E37" s="79"/>
      <c r="F37" s="79"/>
      <c r="G37" s="80"/>
      <c r="H37" s="44" t="s">
        <v>200</v>
      </c>
      <c r="I37" s="81"/>
      <c r="J37" s="82"/>
    </row>
    <row r="38" spans="1:10" ht="15" customHeight="1">
      <c r="A38" s="12" t="s">
        <v>126</v>
      </c>
      <c r="B38" s="83" t="s">
        <v>25</v>
      </c>
      <c r="C38" s="84"/>
      <c r="D38" s="84"/>
      <c r="E38" s="84"/>
      <c r="F38" s="84"/>
      <c r="G38" s="85"/>
      <c r="H38" s="182">
        <v>687052.83</v>
      </c>
      <c r="I38" s="183"/>
      <c r="J38" s="184"/>
    </row>
    <row r="39" spans="1:10" ht="15" customHeight="1">
      <c r="A39" s="12" t="s">
        <v>127</v>
      </c>
      <c r="B39" s="83" t="s">
        <v>21</v>
      </c>
      <c r="C39" s="84"/>
      <c r="D39" s="84"/>
      <c r="E39" s="84"/>
      <c r="F39" s="84"/>
      <c r="G39" s="85"/>
      <c r="H39" s="182">
        <v>322124</v>
      </c>
      <c r="I39" s="183"/>
      <c r="J39" s="184"/>
    </row>
    <row r="40" spans="1:10" ht="15" customHeight="1">
      <c r="A40" s="12" t="s">
        <v>128</v>
      </c>
      <c r="B40" s="83" t="s">
        <v>22</v>
      </c>
      <c r="C40" s="84"/>
      <c r="D40" s="84"/>
      <c r="E40" s="84"/>
      <c r="F40" s="84"/>
      <c r="G40" s="85"/>
      <c r="H40" s="182">
        <v>121833.75</v>
      </c>
      <c r="I40" s="183"/>
      <c r="J40" s="184"/>
    </row>
    <row r="41" spans="1:10" ht="15" customHeight="1">
      <c r="A41" s="12" t="s">
        <v>129</v>
      </c>
      <c r="B41" s="83" t="s">
        <v>23</v>
      </c>
      <c r="C41" s="84"/>
      <c r="D41" s="84"/>
      <c r="E41" s="84"/>
      <c r="F41" s="84"/>
      <c r="G41" s="85"/>
      <c r="H41" s="182">
        <v>48945.31</v>
      </c>
      <c r="I41" s="183"/>
      <c r="J41" s="184"/>
    </row>
    <row r="42" spans="1:10" ht="15" customHeight="1">
      <c r="A42" s="12" t="s">
        <v>130</v>
      </c>
      <c r="B42" s="83" t="s">
        <v>24</v>
      </c>
      <c r="C42" s="84"/>
      <c r="D42" s="84"/>
      <c r="E42" s="84"/>
      <c r="F42" s="84"/>
      <c r="G42" s="85"/>
      <c r="H42" s="86">
        <f>SUM(H38:J41)</f>
        <v>1179955.8900000001</v>
      </c>
      <c r="I42" s="87"/>
      <c r="J42" s="88"/>
    </row>
    <row r="43" spans="1:10" ht="25.5" customHeight="1">
      <c r="A43" s="178" t="s">
        <v>207</v>
      </c>
      <c r="B43" s="178"/>
      <c r="C43" s="178"/>
      <c r="D43" s="178"/>
      <c r="E43" s="178"/>
      <c r="F43" s="178"/>
      <c r="G43" s="178"/>
      <c r="H43" s="178"/>
      <c r="I43" s="178"/>
      <c r="J43" s="178"/>
    </row>
    <row r="44" spans="1:10" ht="52.5" customHeight="1">
      <c r="A44" s="180" t="s">
        <v>20</v>
      </c>
      <c r="B44" s="181"/>
      <c r="C44" s="181"/>
      <c r="D44" s="181"/>
      <c r="E44" s="179"/>
      <c r="F44" s="168" t="s">
        <v>31</v>
      </c>
      <c r="G44" s="179"/>
      <c r="H44" s="168" t="s">
        <v>34</v>
      </c>
      <c r="I44" s="169"/>
      <c r="J44" s="4" t="s">
        <v>54</v>
      </c>
    </row>
    <row r="45" spans="1:10" ht="12.75">
      <c r="A45" s="165" t="s">
        <v>131</v>
      </c>
      <c r="B45" s="166"/>
      <c r="C45" s="166"/>
      <c r="D45" s="166"/>
      <c r="E45" s="167"/>
      <c r="F45" s="136" t="s">
        <v>32</v>
      </c>
      <c r="G45" s="137"/>
      <c r="H45" s="97">
        <f>H47+H55+H64</f>
        <v>687052.83</v>
      </c>
      <c r="I45" s="98"/>
      <c r="J45" s="13">
        <f>J47+J55+J64</f>
        <v>9.406013224905536</v>
      </c>
    </row>
    <row r="46" spans="1:10" ht="15" customHeight="1">
      <c r="A46" s="102" t="s">
        <v>33</v>
      </c>
      <c r="B46" s="103"/>
      <c r="C46" s="103"/>
      <c r="D46" s="103"/>
      <c r="E46" s="104"/>
      <c r="F46" s="104"/>
      <c r="G46" s="104"/>
      <c r="H46" s="104"/>
      <c r="I46" s="104"/>
      <c r="J46" s="105"/>
    </row>
    <row r="47" spans="1:10" ht="28.5" customHeight="1">
      <c r="A47" s="94" t="s">
        <v>132</v>
      </c>
      <c r="B47" s="95"/>
      <c r="C47" s="95"/>
      <c r="D47" s="95"/>
      <c r="E47" s="96"/>
      <c r="F47" s="44" t="s">
        <v>32</v>
      </c>
      <c r="G47" s="45"/>
      <c r="H47" s="97">
        <f>SUM(H49:I54)</f>
        <v>186262.2</v>
      </c>
      <c r="I47" s="98"/>
      <c r="J47" s="20">
        <f>SUM(J49:J54)</f>
        <v>2.5500000000000003</v>
      </c>
    </row>
    <row r="48" spans="1:10" ht="13.5">
      <c r="A48" s="102" t="s">
        <v>33</v>
      </c>
      <c r="B48" s="103"/>
      <c r="C48" s="103"/>
      <c r="D48" s="103"/>
      <c r="E48" s="104"/>
      <c r="F48" s="104"/>
      <c r="G48" s="104"/>
      <c r="H48" s="104"/>
      <c r="I48" s="104"/>
      <c r="J48" s="105"/>
    </row>
    <row r="49" spans="1:10" ht="20.25" customHeight="1">
      <c r="A49" s="89" t="s">
        <v>26</v>
      </c>
      <c r="B49" s="90"/>
      <c r="C49" s="90"/>
      <c r="D49" s="90"/>
      <c r="E49" s="91"/>
      <c r="F49" s="92" t="s">
        <v>35</v>
      </c>
      <c r="G49" s="93"/>
      <c r="H49" s="147">
        <f aca="true" t="shared" si="0" ref="H49:H54">J49*12*6087</f>
        <v>13878.360000000002</v>
      </c>
      <c r="I49" s="148"/>
      <c r="J49" s="14">
        <v>0.19</v>
      </c>
    </row>
    <row r="50" spans="1:10" ht="33" customHeight="1">
      <c r="A50" s="99" t="s">
        <v>195</v>
      </c>
      <c r="B50" s="100"/>
      <c r="C50" s="100"/>
      <c r="D50" s="100"/>
      <c r="E50" s="101"/>
      <c r="F50" s="108" t="s">
        <v>36</v>
      </c>
      <c r="G50" s="109"/>
      <c r="H50" s="106">
        <f t="shared" si="0"/>
        <v>67200.48000000001</v>
      </c>
      <c r="I50" s="107"/>
      <c r="J50" s="15">
        <v>0.92</v>
      </c>
    </row>
    <row r="51" spans="1:10" s="23" customFormat="1" ht="19.5" customHeight="1">
      <c r="A51" s="155" t="s">
        <v>27</v>
      </c>
      <c r="B51" s="156"/>
      <c r="C51" s="156"/>
      <c r="D51" s="156"/>
      <c r="E51" s="157"/>
      <c r="F51" s="108" t="s">
        <v>37</v>
      </c>
      <c r="G51" s="109"/>
      <c r="H51" s="106">
        <f t="shared" si="0"/>
        <v>42365.52</v>
      </c>
      <c r="I51" s="107"/>
      <c r="J51" s="22">
        <v>0.58</v>
      </c>
    </row>
    <row r="52" spans="1:10" ht="28.5" customHeight="1">
      <c r="A52" s="99" t="s">
        <v>28</v>
      </c>
      <c r="B52" s="100"/>
      <c r="C52" s="100"/>
      <c r="D52" s="100"/>
      <c r="E52" s="101"/>
      <c r="F52" s="108" t="s">
        <v>38</v>
      </c>
      <c r="G52" s="109"/>
      <c r="H52" s="106">
        <f t="shared" si="0"/>
        <v>4382.639999999999</v>
      </c>
      <c r="I52" s="107"/>
      <c r="J52" s="15">
        <v>0.06</v>
      </c>
    </row>
    <row r="53" spans="1:10" ht="27.75" customHeight="1">
      <c r="A53" s="99" t="s">
        <v>29</v>
      </c>
      <c r="B53" s="100"/>
      <c r="C53" s="100"/>
      <c r="D53" s="100"/>
      <c r="E53" s="101"/>
      <c r="F53" s="108" t="s">
        <v>37</v>
      </c>
      <c r="G53" s="109"/>
      <c r="H53" s="106">
        <f t="shared" si="0"/>
        <v>25565.399999999994</v>
      </c>
      <c r="I53" s="107"/>
      <c r="J53" s="15">
        <v>0.35</v>
      </c>
    </row>
    <row r="54" spans="1:10" ht="29.25" customHeight="1">
      <c r="A54" s="121" t="s">
        <v>30</v>
      </c>
      <c r="B54" s="122"/>
      <c r="C54" s="122"/>
      <c r="D54" s="122"/>
      <c r="E54" s="154"/>
      <c r="F54" s="118" t="s">
        <v>37</v>
      </c>
      <c r="G54" s="119"/>
      <c r="H54" s="106">
        <f t="shared" si="0"/>
        <v>32869.8</v>
      </c>
      <c r="I54" s="107"/>
      <c r="J54" s="16">
        <v>0.45</v>
      </c>
    </row>
    <row r="55" spans="1:10" ht="45.75" customHeight="1">
      <c r="A55" s="94" t="s">
        <v>133</v>
      </c>
      <c r="B55" s="95"/>
      <c r="C55" s="95"/>
      <c r="D55" s="95"/>
      <c r="E55" s="96"/>
      <c r="F55" s="44" t="s">
        <v>32</v>
      </c>
      <c r="G55" s="45"/>
      <c r="H55" s="86">
        <f>SUM(H57:I63)</f>
        <v>269532.36</v>
      </c>
      <c r="I55" s="120"/>
      <c r="J55" s="20">
        <f>SUM(J57:J63)</f>
        <v>3.6899999999999995</v>
      </c>
    </row>
    <row r="56" spans="1:10" ht="13.5">
      <c r="A56" s="115" t="s">
        <v>33</v>
      </c>
      <c r="B56" s="116"/>
      <c r="C56" s="116"/>
      <c r="D56" s="116"/>
      <c r="E56" s="117"/>
      <c r="F56" s="104"/>
      <c r="G56" s="104"/>
      <c r="H56" s="104"/>
      <c r="I56" s="104"/>
      <c r="J56" s="105"/>
    </row>
    <row r="57" spans="1:10" ht="29.25" customHeight="1">
      <c r="A57" s="89" t="s">
        <v>39</v>
      </c>
      <c r="B57" s="90"/>
      <c r="C57" s="90"/>
      <c r="D57" s="90"/>
      <c r="E57" s="90"/>
      <c r="F57" s="92" t="s">
        <v>46</v>
      </c>
      <c r="G57" s="93"/>
      <c r="H57" s="147">
        <f aca="true" t="shared" si="1" ref="H57:H63">J57*12*6087</f>
        <v>47478.600000000006</v>
      </c>
      <c r="I57" s="148"/>
      <c r="J57" s="14">
        <v>0.65</v>
      </c>
    </row>
    <row r="58" spans="1:10" ht="28.5" customHeight="1">
      <c r="A58" s="99" t="s">
        <v>196</v>
      </c>
      <c r="B58" s="100"/>
      <c r="C58" s="100"/>
      <c r="D58" s="100"/>
      <c r="E58" s="100"/>
      <c r="F58" s="108" t="s">
        <v>45</v>
      </c>
      <c r="G58" s="109"/>
      <c r="H58" s="106">
        <f t="shared" si="1"/>
        <v>2191.3199999999997</v>
      </c>
      <c r="I58" s="107"/>
      <c r="J58" s="15">
        <v>0.03</v>
      </c>
    </row>
    <row r="59" spans="1:10" ht="35.25" customHeight="1">
      <c r="A59" s="99" t="s">
        <v>40</v>
      </c>
      <c r="B59" s="100"/>
      <c r="C59" s="100"/>
      <c r="D59" s="100"/>
      <c r="E59" s="100"/>
      <c r="F59" s="108" t="s">
        <v>96</v>
      </c>
      <c r="G59" s="109"/>
      <c r="H59" s="106">
        <f t="shared" si="1"/>
        <v>66470.04</v>
      </c>
      <c r="I59" s="107"/>
      <c r="J59" s="15">
        <v>0.91</v>
      </c>
    </row>
    <row r="60" spans="1:10" ht="29.25" customHeight="1">
      <c r="A60" s="99" t="s">
        <v>41</v>
      </c>
      <c r="B60" s="100"/>
      <c r="C60" s="100"/>
      <c r="D60" s="100"/>
      <c r="E60" s="100"/>
      <c r="F60" s="108" t="s">
        <v>37</v>
      </c>
      <c r="G60" s="109"/>
      <c r="H60" s="106">
        <f t="shared" si="1"/>
        <v>70122.23999999999</v>
      </c>
      <c r="I60" s="107"/>
      <c r="J60" s="15">
        <v>0.96</v>
      </c>
    </row>
    <row r="61" spans="1:10" ht="28.5" customHeight="1">
      <c r="A61" s="99" t="s">
        <v>42</v>
      </c>
      <c r="B61" s="100"/>
      <c r="C61" s="100"/>
      <c r="D61" s="100"/>
      <c r="E61" s="100"/>
      <c r="F61" s="108" t="s">
        <v>97</v>
      </c>
      <c r="G61" s="109"/>
      <c r="H61" s="106">
        <f t="shared" si="1"/>
        <v>8034.84</v>
      </c>
      <c r="I61" s="107"/>
      <c r="J61" s="15">
        <v>0.11</v>
      </c>
    </row>
    <row r="62" spans="1:10" ht="27" customHeight="1">
      <c r="A62" s="99" t="s">
        <v>43</v>
      </c>
      <c r="B62" s="100"/>
      <c r="C62" s="100"/>
      <c r="D62" s="100"/>
      <c r="E62" s="100"/>
      <c r="F62" s="108" t="s">
        <v>47</v>
      </c>
      <c r="G62" s="109"/>
      <c r="H62" s="106">
        <f t="shared" si="1"/>
        <v>44556.840000000004</v>
      </c>
      <c r="I62" s="107"/>
      <c r="J62" s="15">
        <v>0.61</v>
      </c>
    </row>
    <row r="63" spans="1:10" ht="23.25" customHeight="1">
      <c r="A63" s="121" t="s">
        <v>44</v>
      </c>
      <c r="B63" s="122"/>
      <c r="C63" s="122"/>
      <c r="D63" s="122"/>
      <c r="E63" s="122"/>
      <c r="F63" s="118" t="s">
        <v>37</v>
      </c>
      <c r="G63" s="119"/>
      <c r="H63" s="106">
        <f t="shared" si="1"/>
        <v>30678.48</v>
      </c>
      <c r="I63" s="107"/>
      <c r="J63" s="16">
        <v>0.42</v>
      </c>
    </row>
    <row r="64" spans="1:10" ht="21" customHeight="1">
      <c r="A64" s="94" t="s">
        <v>134</v>
      </c>
      <c r="B64" s="95"/>
      <c r="C64" s="95"/>
      <c r="D64" s="95"/>
      <c r="E64" s="96"/>
      <c r="F64" s="113" t="s">
        <v>49</v>
      </c>
      <c r="G64" s="114"/>
      <c r="H64" s="86">
        <f>SUM(H66:I68)</f>
        <v>231258.26999999996</v>
      </c>
      <c r="I64" s="120"/>
      <c r="J64" s="13">
        <f>SUM(J66:J68)</f>
        <v>3.1660132249055364</v>
      </c>
    </row>
    <row r="65" spans="1:10" ht="12.75" customHeight="1">
      <c r="A65" s="115" t="s">
        <v>33</v>
      </c>
      <c r="B65" s="116"/>
      <c r="C65" s="116"/>
      <c r="D65" s="116"/>
      <c r="E65" s="117"/>
      <c r="F65" s="104"/>
      <c r="G65" s="104"/>
      <c r="H65" s="104"/>
      <c r="I65" s="104"/>
      <c r="J65" s="105"/>
    </row>
    <row r="66" spans="1:10" ht="36.75" customHeight="1">
      <c r="A66" s="94" t="s">
        <v>61</v>
      </c>
      <c r="B66" s="95"/>
      <c r="C66" s="95"/>
      <c r="D66" s="95"/>
      <c r="E66" s="112"/>
      <c r="F66" s="113" t="s">
        <v>49</v>
      </c>
      <c r="G66" s="114"/>
      <c r="H66" s="110">
        <f>J66*12*6087</f>
        <v>5113.080000000001</v>
      </c>
      <c r="I66" s="111"/>
      <c r="J66" s="5">
        <v>0.07</v>
      </c>
    </row>
    <row r="67" spans="1:10" ht="28.5" customHeight="1">
      <c r="A67" s="94" t="s">
        <v>48</v>
      </c>
      <c r="B67" s="95"/>
      <c r="C67" s="95"/>
      <c r="D67" s="95"/>
      <c r="E67" s="112"/>
      <c r="F67" s="113" t="s">
        <v>49</v>
      </c>
      <c r="G67" s="114"/>
      <c r="H67" s="110">
        <f>J67*12*6087</f>
        <v>142435.8</v>
      </c>
      <c r="I67" s="111"/>
      <c r="J67" s="17">
        <v>1.95</v>
      </c>
    </row>
    <row r="68" spans="1:10" ht="26.25" customHeight="1">
      <c r="A68" s="123" t="s">
        <v>62</v>
      </c>
      <c r="B68" s="124"/>
      <c r="C68" s="124"/>
      <c r="D68" s="124"/>
      <c r="E68" s="125"/>
      <c r="F68" s="113" t="s">
        <v>135</v>
      </c>
      <c r="G68" s="114"/>
      <c r="H68" s="110">
        <v>83709.39</v>
      </c>
      <c r="I68" s="111"/>
      <c r="J68" s="17">
        <f>H68/6087/12</f>
        <v>1.1460132249055364</v>
      </c>
    </row>
    <row r="69" spans="1:10" ht="24.75" customHeight="1">
      <c r="A69" s="170" t="s">
        <v>33</v>
      </c>
      <c r="B69" s="171"/>
      <c r="C69" s="171"/>
      <c r="D69" s="171"/>
      <c r="E69" s="172"/>
      <c r="F69" s="24" t="s">
        <v>55</v>
      </c>
      <c r="G69" s="24" t="s">
        <v>57</v>
      </c>
      <c r="H69" s="145" t="s">
        <v>56</v>
      </c>
      <c r="I69" s="146"/>
      <c r="J69" s="26" t="s">
        <v>201</v>
      </c>
    </row>
    <row r="70" spans="1:10" ht="18.75" customHeight="1">
      <c r="A70" s="128" t="s">
        <v>220</v>
      </c>
      <c r="B70" s="129"/>
      <c r="C70" s="129"/>
      <c r="D70" s="130"/>
      <c r="E70" s="131"/>
      <c r="F70" s="31" t="s">
        <v>211</v>
      </c>
      <c r="G70" s="11" t="s">
        <v>225</v>
      </c>
      <c r="H70" s="153">
        <v>5031.72</v>
      </c>
      <c r="I70" s="153"/>
      <c r="J70" s="18">
        <v>167.72</v>
      </c>
    </row>
    <row r="71" spans="1:10" ht="24.75" customHeight="1">
      <c r="A71" s="41" t="s">
        <v>220</v>
      </c>
      <c r="B71" s="42"/>
      <c r="C71" s="42"/>
      <c r="D71" s="42"/>
      <c r="E71" s="43"/>
      <c r="F71" s="32" t="s">
        <v>212</v>
      </c>
      <c r="G71" s="10" t="s">
        <v>225</v>
      </c>
      <c r="H71" s="49">
        <v>5106.44</v>
      </c>
      <c r="I71" s="49"/>
      <c r="J71" s="19">
        <v>170.21</v>
      </c>
    </row>
    <row r="72" spans="1:10" ht="24.75" customHeight="1">
      <c r="A72" s="41" t="s">
        <v>220</v>
      </c>
      <c r="B72" s="42"/>
      <c r="C72" s="42"/>
      <c r="D72" s="42"/>
      <c r="E72" s="43"/>
      <c r="F72" s="32" t="s">
        <v>213</v>
      </c>
      <c r="G72" s="10" t="s">
        <v>242</v>
      </c>
      <c r="H72" s="49">
        <v>7659.45</v>
      </c>
      <c r="I72" s="49"/>
      <c r="J72" s="19">
        <v>170.21</v>
      </c>
    </row>
    <row r="73" spans="1:10" ht="24.75" customHeight="1">
      <c r="A73" s="41" t="s">
        <v>238</v>
      </c>
      <c r="B73" s="42"/>
      <c r="C73" s="42"/>
      <c r="D73" s="42"/>
      <c r="E73" s="43"/>
      <c r="F73" s="32" t="s">
        <v>213</v>
      </c>
      <c r="G73" s="10" t="s">
        <v>250</v>
      </c>
      <c r="H73" s="49">
        <v>2544</v>
      </c>
      <c r="I73" s="49"/>
      <c r="J73" s="19">
        <v>1696</v>
      </c>
    </row>
    <row r="74" spans="1:10" ht="21.75" customHeight="1">
      <c r="A74" s="41" t="s">
        <v>220</v>
      </c>
      <c r="B74" s="42"/>
      <c r="C74" s="42"/>
      <c r="D74" s="42"/>
      <c r="E74" s="43"/>
      <c r="F74" s="32" t="s">
        <v>214</v>
      </c>
      <c r="G74" s="10" t="s">
        <v>225</v>
      </c>
      <c r="H74" s="48">
        <v>5377.13</v>
      </c>
      <c r="I74" s="48"/>
      <c r="J74" s="19">
        <v>179.24</v>
      </c>
    </row>
    <row r="75" spans="1:10" ht="18.75" customHeight="1">
      <c r="A75" s="41" t="s">
        <v>238</v>
      </c>
      <c r="B75" s="42"/>
      <c r="C75" s="42"/>
      <c r="D75" s="126"/>
      <c r="E75" s="127"/>
      <c r="F75" s="32" t="s">
        <v>215</v>
      </c>
      <c r="G75" s="10" t="s">
        <v>223</v>
      </c>
      <c r="H75" s="48">
        <v>1226.34</v>
      </c>
      <c r="I75" s="48"/>
      <c r="J75" s="19">
        <v>1226.34</v>
      </c>
    </row>
    <row r="76" spans="1:10" ht="18.75" customHeight="1">
      <c r="A76" s="41" t="s">
        <v>220</v>
      </c>
      <c r="B76" s="42"/>
      <c r="C76" s="42"/>
      <c r="D76" s="42"/>
      <c r="E76" s="43"/>
      <c r="F76" s="32" t="s">
        <v>215</v>
      </c>
      <c r="G76" s="10" t="s">
        <v>242</v>
      </c>
      <c r="H76" s="49">
        <v>8065.8</v>
      </c>
      <c r="I76" s="49"/>
      <c r="J76" s="19">
        <v>179.24</v>
      </c>
    </row>
    <row r="77" spans="1:10" ht="18.75" customHeight="1">
      <c r="A77" s="41" t="s">
        <v>220</v>
      </c>
      <c r="B77" s="42"/>
      <c r="C77" s="42"/>
      <c r="D77" s="42"/>
      <c r="E77" s="43"/>
      <c r="F77" s="32" t="s">
        <v>239</v>
      </c>
      <c r="G77" s="10" t="s">
        <v>242</v>
      </c>
      <c r="H77" s="49">
        <v>8065.8</v>
      </c>
      <c r="I77" s="49"/>
      <c r="J77" s="19">
        <v>179.24</v>
      </c>
    </row>
    <row r="78" spans="1:10" ht="18.75" customHeight="1">
      <c r="A78" s="41" t="s">
        <v>238</v>
      </c>
      <c r="B78" s="42"/>
      <c r="C78" s="42"/>
      <c r="D78" s="42"/>
      <c r="E78" s="43"/>
      <c r="F78" s="32" t="s">
        <v>239</v>
      </c>
      <c r="G78" s="10" t="s">
        <v>240</v>
      </c>
      <c r="H78" s="49">
        <v>3452.68</v>
      </c>
      <c r="I78" s="49"/>
      <c r="J78" s="19">
        <v>1726.34</v>
      </c>
    </row>
    <row r="79" spans="1:10" ht="18.75" customHeight="1">
      <c r="A79" s="41" t="s">
        <v>241</v>
      </c>
      <c r="B79" s="42"/>
      <c r="C79" s="42"/>
      <c r="D79" s="42"/>
      <c r="E79" s="43"/>
      <c r="F79" s="32" t="s">
        <v>216</v>
      </c>
      <c r="G79" s="10" t="s">
        <v>222</v>
      </c>
      <c r="H79" s="48">
        <v>952.34</v>
      </c>
      <c r="I79" s="48"/>
      <c r="J79" s="19">
        <v>476.17</v>
      </c>
    </row>
    <row r="80" spans="1:10" ht="18.75" customHeight="1">
      <c r="A80" s="41" t="s">
        <v>220</v>
      </c>
      <c r="B80" s="42"/>
      <c r="C80" s="42"/>
      <c r="D80" s="42"/>
      <c r="E80" s="43"/>
      <c r="F80" s="32" t="s">
        <v>217</v>
      </c>
      <c r="G80" s="10" t="s">
        <v>242</v>
      </c>
      <c r="H80" s="48">
        <v>8186.53</v>
      </c>
      <c r="I80" s="48"/>
      <c r="J80" s="19">
        <v>181.92</v>
      </c>
    </row>
    <row r="81" spans="1:10" ht="18.75" customHeight="1">
      <c r="A81" s="41" t="s">
        <v>243</v>
      </c>
      <c r="B81" s="42"/>
      <c r="C81" s="42"/>
      <c r="D81" s="46"/>
      <c r="E81" s="47"/>
      <c r="F81" s="32" t="s">
        <v>218</v>
      </c>
      <c r="G81" s="10" t="s">
        <v>224</v>
      </c>
      <c r="H81" s="48">
        <v>1602.71</v>
      </c>
      <c r="I81" s="48"/>
      <c r="J81" s="19">
        <v>1602.71</v>
      </c>
    </row>
    <row r="82" spans="1:10" ht="21" customHeight="1">
      <c r="A82" s="41" t="s">
        <v>220</v>
      </c>
      <c r="B82" s="42"/>
      <c r="C82" s="42"/>
      <c r="D82" s="42"/>
      <c r="E82" s="43"/>
      <c r="F82" s="32" t="s">
        <v>218</v>
      </c>
      <c r="G82" s="10" t="s">
        <v>225</v>
      </c>
      <c r="H82" s="48">
        <v>5457.6</v>
      </c>
      <c r="I82" s="48"/>
      <c r="J82" s="19">
        <v>181.92</v>
      </c>
    </row>
    <row r="83" spans="1:10" ht="21" customHeight="1">
      <c r="A83" s="41" t="s">
        <v>238</v>
      </c>
      <c r="B83" s="42"/>
      <c r="C83" s="42"/>
      <c r="D83" s="42"/>
      <c r="E83" s="43"/>
      <c r="F83" s="32" t="s">
        <v>218</v>
      </c>
      <c r="G83" s="10" t="s">
        <v>223</v>
      </c>
      <c r="H83" s="48">
        <v>1526.34</v>
      </c>
      <c r="I83" s="48"/>
      <c r="J83" s="19">
        <v>1526.34</v>
      </c>
    </row>
    <row r="84" spans="1:10" ht="21" customHeight="1">
      <c r="A84" s="41" t="s">
        <v>244</v>
      </c>
      <c r="B84" s="42"/>
      <c r="C84" s="42"/>
      <c r="D84" s="42"/>
      <c r="E84" s="43"/>
      <c r="F84" s="32" t="s">
        <v>227</v>
      </c>
      <c r="G84" s="10" t="s">
        <v>223</v>
      </c>
      <c r="H84" s="48">
        <v>1475.45</v>
      </c>
      <c r="I84" s="48"/>
      <c r="J84" s="19">
        <v>1475.45</v>
      </c>
    </row>
    <row r="85" spans="1:10" ht="18.75" customHeight="1">
      <c r="A85" s="41" t="s">
        <v>245</v>
      </c>
      <c r="B85" s="42"/>
      <c r="C85" s="42"/>
      <c r="D85" s="42"/>
      <c r="E85" s="43"/>
      <c r="F85" s="32" t="s">
        <v>227</v>
      </c>
      <c r="G85" s="10" t="s">
        <v>222</v>
      </c>
      <c r="H85" s="48">
        <v>2716.54</v>
      </c>
      <c r="I85" s="48"/>
      <c r="J85" s="19">
        <v>1358.27</v>
      </c>
    </row>
    <row r="86" spans="1:10" ht="18.75" customHeight="1">
      <c r="A86" s="41" t="s">
        <v>220</v>
      </c>
      <c r="B86" s="42"/>
      <c r="C86" s="42"/>
      <c r="D86" s="42"/>
      <c r="E86" s="43"/>
      <c r="F86" s="32" t="s">
        <v>227</v>
      </c>
      <c r="G86" s="10" t="s">
        <v>225</v>
      </c>
      <c r="H86" s="48">
        <v>5561.7</v>
      </c>
      <c r="I86" s="48"/>
      <c r="J86" s="19">
        <v>185.39</v>
      </c>
    </row>
    <row r="87" spans="1:10" ht="18.75" customHeight="1">
      <c r="A87" s="41" t="s">
        <v>245</v>
      </c>
      <c r="B87" s="42"/>
      <c r="C87" s="42"/>
      <c r="D87" s="42"/>
      <c r="E87" s="43"/>
      <c r="F87" s="32" t="s">
        <v>221</v>
      </c>
      <c r="G87" s="10" t="s">
        <v>224</v>
      </c>
      <c r="H87" s="48">
        <v>1358.27</v>
      </c>
      <c r="I87" s="48"/>
      <c r="J87" s="19">
        <v>1358.27</v>
      </c>
    </row>
    <row r="88" spans="1:10" ht="18.75" customHeight="1">
      <c r="A88" s="41" t="s">
        <v>220</v>
      </c>
      <c r="B88" s="42"/>
      <c r="C88" s="42"/>
      <c r="D88" s="42"/>
      <c r="E88" s="43"/>
      <c r="F88" s="32" t="s">
        <v>221</v>
      </c>
      <c r="G88" s="10" t="s">
        <v>242</v>
      </c>
      <c r="H88" s="158">
        <v>8342.55</v>
      </c>
      <c r="I88" s="158"/>
      <c r="J88" s="19">
        <v>185.39</v>
      </c>
    </row>
    <row r="89" spans="1:10" ht="31.5" customHeight="1">
      <c r="A89" s="133" t="s">
        <v>136</v>
      </c>
      <c r="B89" s="134"/>
      <c r="C89" s="134"/>
      <c r="D89" s="134"/>
      <c r="E89" s="135"/>
      <c r="F89" s="136" t="s">
        <v>32</v>
      </c>
      <c r="G89" s="137"/>
      <c r="H89" s="86">
        <f>SUM(H91:I92)</f>
        <v>322124.04</v>
      </c>
      <c r="I89" s="120"/>
      <c r="J89" s="20">
        <f>SUM(J91:J92)</f>
        <v>4.41</v>
      </c>
    </row>
    <row r="90" spans="1:10" ht="11.25" customHeight="1">
      <c r="A90" s="115" t="s">
        <v>33</v>
      </c>
      <c r="B90" s="116"/>
      <c r="C90" s="116"/>
      <c r="D90" s="116"/>
      <c r="E90" s="117"/>
      <c r="F90" s="104"/>
      <c r="G90" s="104"/>
      <c r="H90" s="104"/>
      <c r="I90" s="104"/>
      <c r="J90" s="105"/>
    </row>
    <row r="91" spans="1:10" ht="27.75" customHeight="1">
      <c r="A91" s="94" t="s">
        <v>50</v>
      </c>
      <c r="B91" s="95"/>
      <c r="C91" s="95"/>
      <c r="D91" s="95"/>
      <c r="E91" s="96"/>
      <c r="F91" s="44" t="s">
        <v>52</v>
      </c>
      <c r="G91" s="45"/>
      <c r="H91" s="110">
        <f>J91*12*6087</f>
        <v>66470.04</v>
      </c>
      <c r="I91" s="111"/>
      <c r="J91" s="33">
        <v>0.91</v>
      </c>
    </row>
    <row r="92" spans="1:10" ht="12.75">
      <c r="A92" s="94" t="s">
        <v>51</v>
      </c>
      <c r="B92" s="95"/>
      <c r="C92" s="95"/>
      <c r="D92" s="95"/>
      <c r="E92" s="96"/>
      <c r="F92" s="44" t="s">
        <v>52</v>
      </c>
      <c r="G92" s="45"/>
      <c r="H92" s="110">
        <f>J92*12*6087</f>
        <v>255654</v>
      </c>
      <c r="I92" s="111"/>
      <c r="J92" s="33">
        <v>3.5</v>
      </c>
    </row>
    <row r="93" spans="1:10" ht="19.5" customHeight="1">
      <c r="A93" s="133" t="s">
        <v>137</v>
      </c>
      <c r="B93" s="134"/>
      <c r="C93" s="134"/>
      <c r="D93" s="134"/>
      <c r="E93" s="135"/>
      <c r="F93" s="136" t="s">
        <v>53</v>
      </c>
      <c r="G93" s="137"/>
      <c r="H93" s="97">
        <f>SUM(H95:I101)</f>
        <v>121833.75</v>
      </c>
      <c r="I93" s="98"/>
      <c r="J93" s="20">
        <v>5.47</v>
      </c>
    </row>
    <row r="94" spans="1:10" ht="30" customHeight="1">
      <c r="A94" s="115" t="s">
        <v>33</v>
      </c>
      <c r="B94" s="144"/>
      <c r="C94" s="144"/>
      <c r="D94" s="144"/>
      <c r="E94" s="96"/>
      <c r="F94" s="24" t="s">
        <v>55</v>
      </c>
      <c r="G94" s="24" t="s">
        <v>57</v>
      </c>
      <c r="H94" s="145" t="s">
        <v>56</v>
      </c>
      <c r="I94" s="146"/>
      <c r="J94" s="26" t="s">
        <v>202</v>
      </c>
    </row>
    <row r="95" spans="1:10" ht="12.75" customHeight="1">
      <c r="A95" s="149" t="s">
        <v>246</v>
      </c>
      <c r="B95" s="150"/>
      <c r="C95" s="150"/>
      <c r="D95" s="151"/>
      <c r="E95" s="152"/>
      <c r="F95" s="31" t="s">
        <v>214</v>
      </c>
      <c r="G95" s="11" t="s">
        <v>240</v>
      </c>
      <c r="H95" s="147">
        <v>16152.7</v>
      </c>
      <c r="I95" s="148"/>
      <c r="J95" s="14">
        <v>8076.35</v>
      </c>
    </row>
    <row r="96" spans="1:10" ht="12.75" customHeight="1">
      <c r="A96" s="41" t="s">
        <v>247</v>
      </c>
      <c r="B96" s="42"/>
      <c r="C96" s="42"/>
      <c r="D96" s="46"/>
      <c r="E96" s="47"/>
      <c r="F96" s="35" t="s">
        <v>214</v>
      </c>
      <c r="G96" s="36" t="s">
        <v>228</v>
      </c>
      <c r="H96" s="106">
        <v>17142.4</v>
      </c>
      <c r="I96" s="107"/>
      <c r="J96" s="37">
        <v>1714.24</v>
      </c>
    </row>
    <row r="97" spans="1:10" ht="12.75">
      <c r="A97" s="41" t="s">
        <v>226</v>
      </c>
      <c r="B97" s="42"/>
      <c r="C97" s="42"/>
      <c r="D97" s="46"/>
      <c r="E97" s="47"/>
      <c r="F97" s="34" t="s">
        <v>227</v>
      </c>
      <c r="G97" s="10" t="s">
        <v>237</v>
      </c>
      <c r="H97" s="106">
        <v>21870</v>
      </c>
      <c r="I97" s="107"/>
      <c r="J97" s="19">
        <v>1458</v>
      </c>
    </row>
    <row r="98" spans="1:10" ht="12.75">
      <c r="A98" s="41" t="s">
        <v>251</v>
      </c>
      <c r="B98" s="42"/>
      <c r="C98" s="42"/>
      <c r="D98" s="46"/>
      <c r="E98" s="47"/>
      <c r="F98" s="34" t="s">
        <v>227</v>
      </c>
      <c r="G98" s="10" t="s">
        <v>252</v>
      </c>
      <c r="H98" s="106">
        <v>8694</v>
      </c>
      <c r="I98" s="107"/>
      <c r="J98" s="19">
        <v>2898</v>
      </c>
    </row>
    <row r="99" spans="1:10" ht="12.75">
      <c r="A99" s="41" t="s">
        <v>248</v>
      </c>
      <c r="B99" s="42"/>
      <c r="C99" s="42"/>
      <c r="D99" s="46"/>
      <c r="E99" s="47"/>
      <c r="F99" s="34" t="s">
        <v>219</v>
      </c>
      <c r="G99" s="10" t="s">
        <v>237</v>
      </c>
      <c r="H99" s="106">
        <v>39640.65</v>
      </c>
      <c r="I99" s="107"/>
      <c r="J99" s="15">
        <v>2642.71</v>
      </c>
    </row>
    <row r="100" spans="1:10" ht="12.75">
      <c r="A100" s="41" t="s">
        <v>253</v>
      </c>
      <c r="B100" s="42"/>
      <c r="C100" s="42"/>
      <c r="D100" s="46"/>
      <c r="E100" s="47"/>
      <c r="F100" s="34" t="s">
        <v>221</v>
      </c>
      <c r="G100" s="10" t="s">
        <v>254</v>
      </c>
      <c r="H100" s="106">
        <v>18334</v>
      </c>
      <c r="I100" s="107"/>
      <c r="J100" s="15">
        <v>916.7</v>
      </c>
    </row>
    <row r="101" spans="1:10" ht="27" customHeight="1">
      <c r="A101" s="138"/>
      <c r="B101" s="139"/>
      <c r="C101" s="139"/>
      <c r="D101" s="140"/>
      <c r="E101" s="141"/>
      <c r="F101" s="10"/>
      <c r="G101" s="10"/>
      <c r="H101" s="142"/>
      <c r="I101" s="143"/>
      <c r="J101" s="15"/>
    </row>
    <row r="102" spans="1:10" ht="24.75" customHeight="1">
      <c r="A102" s="133" t="s">
        <v>138</v>
      </c>
      <c r="B102" s="134"/>
      <c r="C102" s="134"/>
      <c r="D102" s="134"/>
      <c r="E102" s="135"/>
      <c r="F102" s="136" t="s">
        <v>32</v>
      </c>
      <c r="G102" s="137"/>
      <c r="H102" s="86">
        <f>SUM(H104:I107)</f>
        <v>48945.31</v>
      </c>
      <c r="I102" s="120"/>
      <c r="J102" s="13">
        <f>SUM(J104:J107)</f>
        <v>0.670079814906084</v>
      </c>
    </row>
    <row r="103" spans="1:10" ht="12" customHeight="1">
      <c r="A103" s="115" t="s">
        <v>33</v>
      </c>
      <c r="B103" s="116"/>
      <c r="C103" s="116"/>
      <c r="D103" s="116"/>
      <c r="E103" s="117"/>
      <c r="F103" s="104"/>
      <c r="G103" s="104"/>
      <c r="H103" s="104"/>
      <c r="I103" s="104"/>
      <c r="J103" s="105"/>
    </row>
    <row r="104" spans="1:10" ht="12.75">
      <c r="A104" s="94" t="s">
        <v>58</v>
      </c>
      <c r="B104" s="95"/>
      <c r="C104" s="95"/>
      <c r="D104" s="95"/>
      <c r="E104" s="96"/>
      <c r="F104" s="44" t="s">
        <v>52</v>
      </c>
      <c r="G104" s="45"/>
      <c r="H104" s="110">
        <v>2999.11</v>
      </c>
      <c r="I104" s="111"/>
      <c r="J104" s="33">
        <f>H104/12/6087</f>
        <v>0.04105895076939927</v>
      </c>
    </row>
    <row r="105" spans="1:10" ht="12.75">
      <c r="A105" s="94" t="s">
        <v>229</v>
      </c>
      <c r="B105" s="95"/>
      <c r="C105" s="95"/>
      <c r="D105" s="95"/>
      <c r="E105" s="96"/>
      <c r="F105" s="44" t="s">
        <v>52</v>
      </c>
      <c r="G105" s="45"/>
      <c r="H105" s="110">
        <v>9236.5</v>
      </c>
      <c r="I105" s="111"/>
      <c r="J105" s="33">
        <f>H105/12/6087</f>
        <v>0.12645118011061826</v>
      </c>
    </row>
    <row r="106" spans="1:10" ht="12.75">
      <c r="A106" s="94" t="s">
        <v>59</v>
      </c>
      <c r="B106" s="95"/>
      <c r="C106" s="95"/>
      <c r="D106" s="95"/>
      <c r="E106" s="96"/>
      <c r="F106" s="44" t="s">
        <v>52</v>
      </c>
      <c r="G106" s="45"/>
      <c r="H106" s="110">
        <v>7248.53</v>
      </c>
      <c r="I106" s="111"/>
      <c r="J106" s="33">
        <f>H106/12/6087</f>
        <v>0.09923511855867696</v>
      </c>
    </row>
    <row r="107" spans="1:10" ht="12.75">
      <c r="A107" s="94" t="s">
        <v>60</v>
      </c>
      <c r="B107" s="95"/>
      <c r="C107" s="95"/>
      <c r="D107" s="95"/>
      <c r="E107" s="96"/>
      <c r="F107" s="44" t="s">
        <v>52</v>
      </c>
      <c r="G107" s="45"/>
      <c r="H107" s="110">
        <v>29461.17</v>
      </c>
      <c r="I107" s="111"/>
      <c r="J107" s="33">
        <f>H107/12/6087</f>
        <v>0.4033345654673895</v>
      </c>
    </row>
    <row r="108" spans="1:10" ht="23.25" customHeight="1">
      <c r="A108" s="132" t="s">
        <v>139</v>
      </c>
      <c r="B108" s="132"/>
      <c r="C108" s="132"/>
      <c r="D108" s="132"/>
      <c r="E108" s="132"/>
      <c r="F108" s="132"/>
      <c r="G108" s="132"/>
      <c r="H108" s="132"/>
      <c r="I108" s="132"/>
      <c r="J108" s="132"/>
    </row>
    <row r="109" spans="1:10" ht="12.75">
      <c r="A109" s="159" t="s">
        <v>63</v>
      </c>
      <c r="B109" s="159"/>
      <c r="C109" s="159"/>
      <c r="D109" s="159"/>
      <c r="E109" s="159"/>
      <c r="F109" s="159"/>
      <c r="G109" s="159"/>
      <c r="H109" s="159"/>
      <c r="I109" s="3" t="s">
        <v>64</v>
      </c>
      <c r="J109" s="3">
        <v>0</v>
      </c>
    </row>
    <row r="110" spans="1:10" ht="12.75">
      <c r="A110" s="159" t="s">
        <v>65</v>
      </c>
      <c r="B110" s="159"/>
      <c r="C110" s="159"/>
      <c r="D110" s="159"/>
      <c r="E110" s="159"/>
      <c r="F110" s="159"/>
      <c r="G110" s="159"/>
      <c r="H110" s="159"/>
      <c r="I110" s="3" t="s">
        <v>64</v>
      </c>
      <c r="J110" s="3">
        <v>0</v>
      </c>
    </row>
    <row r="111" spans="1:10" ht="12.75">
      <c r="A111" s="159" t="s">
        <v>66</v>
      </c>
      <c r="B111" s="159"/>
      <c r="C111" s="159"/>
      <c r="D111" s="159"/>
      <c r="E111" s="159"/>
      <c r="F111" s="159"/>
      <c r="G111" s="159"/>
      <c r="H111" s="159"/>
      <c r="I111" s="3" t="s">
        <v>64</v>
      </c>
      <c r="J111" s="3">
        <v>0</v>
      </c>
    </row>
    <row r="112" spans="1:10" ht="12.75">
      <c r="A112" s="159" t="s">
        <v>67</v>
      </c>
      <c r="B112" s="159"/>
      <c r="C112" s="159"/>
      <c r="D112" s="159"/>
      <c r="E112" s="159"/>
      <c r="F112" s="159"/>
      <c r="G112" s="159"/>
      <c r="H112" s="159"/>
      <c r="I112" s="3" t="s">
        <v>13</v>
      </c>
      <c r="J112" s="3">
        <v>0</v>
      </c>
    </row>
    <row r="113" spans="1:10" ht="27" customHeight="1">
      <c r="A113" s="160" t="s">
        <v>140</v>
      </c>
      <c r="B113" s="160"/>
      <c r="C113" s="160"/>
      <c r="D113" s="160"/>
      <c r="E113" s="160"/>
      <c r="F113" s="160"/>
      <c r="G113" s="160"/>
      <c r="H113" s="160"/>
      <c r="I113" s="160"/>
      <c r="J113" s="160"/>
    </row>
    <row r="114" spans="1:10" ht="21.75" customHeight="1">
      <c r="A114" s="27" t="s">
        <v>8</v>
      </c>
      <c r="B114" s="162" t="s">
        <v>9</v>
      </c>
      <c r="C114" s="162"/>
      <c r="D114" s="162"/>
      <c r="E114" s="162"/>
      <c r="F114" s="162"/>
      <c r="G114" s="162"/>
      <c r="H114" s="3" t="s">
        <v>10</v>
      </c>
      <c r="I114" s="162" t="s">
        <v>11</v>
      </c>
      <c r="J114" s="162"/>
    </row>
    <row r="115" spans="1:10" ht="12.75">
      <c r="A115" s="12" t="s">
        <v>141</v>
      </c>
      <c r="B115" s="64" t="s">
        <v>12</v>
      </c>
      <c r="C115" s="64"/>
      <c r="D115" s="64"/>
      <c r="E115" s="64"/>
      <c r="F115" s="64"/>
      <c r="G115" s="64"/>
      <c r="H115" s="3" t="s">
        <v>13</v>
      </c>
      <c r="I115" s="54">
        <v>0</v>
      </c>
      <c r="J115" s="55"/>
    </row>
    <row r="116" spans="1:10" ht="12.75">
      <c r="A116" s="12" t="s">
        <v>142</v>
      </c>
      <c r="B116" s="56" t="s">
        <v>14</v>
      </c>
      <c r="C116" s="56"/>
      <c r="D116" s="56"/>
      <c r="E116" s="56"/>
      <c r="F116" s="56"/>
      <c r="G116" s="56"/>
      <c r="H116" s="3" t="s">
        <v>13</v>
      </c>
      <c r="I116" s="54">
        <v>0</v>
      </c>
      <c r="J116" s="55"/>
    </row>
    <row r="117" spans="1:10" ht="12.75">
      <c r="A117" s="12" t="s">
        <v>143</v>
      </c>
      <c r="B117" s="56" t="s">
        <v>15</v>
      </c>
      <c r="C117" s="56"/>
      <c r="D117" s="56"/>
      <c r="E117" s="56"/>
      <c r="F117" s="56"/>
      <c r="G117" s="56"/>
      <c r="H117" s="3" t="s">
        <v>13</v>
      </c>
      <c r="I117" s="54">
        <v>679667</v>
      </c>
      <c r="J117" s="55"/>
    </row>
    <row r="118" spans="1:10" ht="12.75">
      <c r="A118" s="12" t="s">
        <v>144</v>
      </c>
      <c r="B118" s="56" t="s">
        <v>68</v>
      </c>
      <c r="C118" s="56"/>
      <c r="D118" s="56"/>
      <c r="E118" s="56"/>
      <c r="F118" s="56"/>
      <c r="G118" s="56"/>
      <c r="H118" s="3" t="s">
        <v>13</v>
      </c>
      <c r="I118" s="54">
        <f>I131+I141+I151+I161</f>
        <v>4014091.14</v>
      </c>
      <c r="J118" s="55"/>
    </row>
    <row r="119" spans="1:10" ht="12.75">
      <c r="A119" s="12" t="s">
        <v>145</v>
      </c>
      <c r="B119" s="56" t="s">
        <v>69</v>
      </c>
      <c r="C119" s="56"/>
      <c r="D119" s="56"/>
      <c r="E119" s="56"/>
      <c r="F119" s="56"/>
      <c r="G119" s="56"/>
      <c r="H119" s="3" t="s">
        <v>13</v>
      </c>
      <c r="I119" s="54">
        <f>I132+I142+I152+I162</f>
        <v>3844426.19</v>
      </c>
      <c r="J119" s="55"/>
    </row>
    <row r="120" spans="1:10" ht="12.75">
      <c r="A120" s="12" t="s">
        <v>146</v>
      </c>
      <c r="B120" s="56" t="s">
        <v>70</v>
      </c>
      <c r="C120" s="56"/>
      <c r="D120" s="56"/>
      <c r="E120" s="56"/>
      <c r="F120" s="56"/>
      <c r="G120" s="56"/>
      <c r="H120" s="3" t="s">
        <v>13</v>
      </c>
      <c r="I120" s="54">
        <f>I134+I144+I154+I164</f>
        <v>4041731.6100000003</v>
      </c>
      <c r="J120" s="55"/>
    </row>
    <row r="121" spans="1:10" ht="15.75" customHeight="1">
      <c r="A121" s="12" t="s">
        <v>147</v>
      </c>
      <c r="B121" s="56" t="s">
        <v>71</v>
      </c>
      <c r="C121" s="56"/>
      <c r="D121" s="56"/>
      <c r="E121" s="56"/>
      <c r="F121" s="56"/>
      <c r="G121" s="56"/>
      <c r="H121" s="3" t="s">
        <v>13</v>
      </c>
      <c r="I121" s="54">
        <v>4061912.74</v>
      </c>
      <c r="J121" s="55"/>
    </row>
    <row r="122" spans="1:10" ht="15.75" customHeight="1">
      <c r="A122" s="12" t="s">
        <v>148</v>
      </c>
      <c r="B122" s="56" t="s">
        <v>72</v>
      </c>
      <c r="C122" s="56"/>
      <c r="D122" s="56"/>
      <c r="E122" s="56"/>
      <c r="F122" s="56"/>
      <c r="G122" s="56"/>
      <c r="H122" s="3" t="s">
        <v>13</v>
      </c>
      <c r="I122" s="54">
        <v>0</v>
      </c>
      <c r="J122" s="55"/>
    </row>
    <row r="123" spans="1:10" ht="12.75">
      <c r="A123" s="12" t="s">
        <v>149</v>
      </c>
      <c r="B123" s="56" t="s">
        <v>17</v>
      </c>
      <c r="C123" s="56"/>
      <c r="D123" s="56"/>
      <c r="E123" s="56"/>
      <c r="F123" s="56"/>
      <c r="G123" s="56"/>
      <c r="H123" s="3" t="s">
        <v>13</v>
      </c>
      <c r="I123" s="54">
        <v>0</v>
      </c>
      <c r="J123" s="55"/>
    </row>
    <row r="124" spans="1:10" ht="12.75">
      <c r="A124" s="12" t="s">
        <v>150</v>
      </c>
      <c r="B124" s="56" t="s">
        <v>18</v>
      </c>
      <c r="C124" s="56"/>
      <c r="D124" s="56"/>
      <c r="E124" s="56"/>
      <c r="F124" s="56"/>
      <c r="G124" s="56"/>
      <c r="H124" s="3" t="s">
        <v>13</v>
      </c>
      <c r="I124" s="54">
        <v>0</v>
      </c>
      <c r="J124" s="55"/>
    </row>
    <row r="125" spans="1:10" ht="12.75">
      <c r="A125" s="12" t="s">
        <v>151</v>
      </c>
      <c r="B125" s="56" t="s">
        <v>19</v>
      </c>
      <c r="C125" s="56"/>
      <c r="D125" s="56"/>
      <c r="E125" s="56"/>
      <c r="F125" s="56"/>
      <c r="G125" s="56"/>
      <c r="H125" s="3" t="s">
        <v>13</v>
      </c>
      <c r="I125" s="54">
        <f>I117+(I118-I119)</f>
        <v>849331.9500000002</v>
      </c>
      <c r="J125" s="55"/>
    </row>
    <row r="126" spans="1:10" ht="27" customHeight="1">
      <c r="A126" s="160" t="s">
        <v>152</v>
      </c>
      <c r="B126" s="160"/>
      <c r="C126" s="160"/>
      <c r="D126" s="160"/>
      <c r="E126" s="160"/>
      <c r="F126" s="160"/>
      <c r="G126" s="160"/>
      <c r="H126" s="160"/>
      <c r="I126" s="160"/>
      <c r="J126" s="160"/>
    </row>
    <row r="127" spans="1:10" ht="25.5" customHeight="1">
      <c r="A127" s="27" t="s">
        <v>8</v>
      </c>
      <c r="B127" s="162" t="s">
        <v>9</v>
      </c>
      <c r="C127" s="162"/>
      <c r="D127" s="162"/>
      <c r="E127" s="162"/>
      <c r="F127" s="162"/>
      <c r="G127" s="162"/>
      <c r="H127" s="3" t="s">
        <v>10</v>
      </c>
      <c r="I127" s="162" t="s">
        <v>11</v>
      </c>
      <c r="J127" s="162"/>
    </row>
    <row r="128" spans="1:10" ht="12.75">
      <c r="A128" s="12" t="s">
        <v>153</v>
      </c>
      <c r="B128" s="161" t="s">
        <v>73</v>
      </c>
      <c r="C128" s="161"/>
      <c r="D128" s="161"/>
      <c r="E128" s="161"/>
      <c r="F128" s="161"/>
      <c r="G128" s="161"/>
      <c r="H128" s="12" t="s">
        <v>74</v>
      </c>
      <c r="I128" s="57" t="s">
        <v>75</v>
      </c>
      <c r="J128" s="58"/>
    </row>
    <row r="129" spans="1:10" ht="12.75">
      <c r="A129" s="12" t="s">
        <v>154</v>
      </c>
      <c r="B129" s="56" t="s">
        <v>76</v>
      </c>
      <c r="C129" s="56"/>
      <c r="D129" s="56"/>
      <c r="E129" s="56"/>
      <c r="F129" s="56"/>
      <c r="G129" s="56"/>
      <c r="H129" s="3" t="s">
        <v>74</v>
      </c>
      <c r="I129" s="54" t="s">
        <v>77</v>
      </c>
      <c r="J129" s="55"/>
    </row>
    <row r="130" spans="1:10" ht="12.75">
      <c r="A130" s="12" t="s">
        <v>155</v>
      </c>
      <c r="B130" s="56" t="s">
        <v>78</v>
      </c>
      <c r="C130" s="56"/>
      <c r="D130" s="56"/>
      <c r="E130" s="56"/>
      <c r="F130" s="56"/>
      <c r="G130" s="56"/>
      <c r="H130" s="3" t="s">
        <v>79</v>
      </c>
      <c r="I130" s="54">
        <v>1290</v>
      </c>
      <c r="J130" s="55"/>
    </row>
    <row r="131" spans="1:12" ht="12.75">
      <c r="A131" s="12" t="s">
        <v>156</v>
      </c>
      <c r="B131" s="56" t="s">
        <v>68</v>
      </c>
      <c r="C131" s="56"/>
      <c r="D131" s="56"/>
      <c r="E131" s="56"/>
      <c r="F131" s="56"/>
      <c r="G131" s="56"/>
      <c r="H131" s="3" t="s">
        <v>13</v>
      </c>
      <c r="I131" s="54">
        <v>3142969.14</v>
      </c>
      <c r="J131" s="55"/>
      <c r="L131" s="30"/>
    </row>
    <row r="132" spans="1:12" ht="12.75">
      <c r="A132" s="12" t="s">
        <v>157</v>
      </c>
      <c r="B132" s="56" t="s">
        <v>69</v>
      </c>
      <c r="C132" s="56"/>
      <c r="D132" s="56"/>
      <c r="E132" s="56"/>
      <c r="F132" s="56"/>
      <c r="G132" s="56"/>
      <c r="H132" s="3" t="s">
        <v>13</v>
      </c>
      <c r="I132" s="54">
        <v>3025245.19</v>
      </c>
      <c r="J132" s="55"/>
      <c r="L132" s="30"/>
    </row>
    <row r="133" spans="1:12" ht="12.75">
      <c r="A133" s="12" t="s">
        <v>158</v>
      </c>
      <c r="B133" s="56" t="s">
        <v>80</v>
      </c>
      <c r="C133" s="56"/>
      <c r="D133" s="56"/>
      <c r="E133" s="56"/>
      <c r="F133" s="56"/>
      <c r="G133" s="56"/>
      <c r="H133" s="3" t="s">
        <v>13</v>
      </c>
      <c r="I133" s="54">
        <v>537124.56</v>
      </c>
      <c r="J133" s="55"/>
      <c r="K133" s="30"/>
      <c r="L133" s="30"/>
    </row>
    <row r="134" spans="1:12" ht="12.75">
      <c r="A134" s="12" t="s">
        <v>159</v>
      </c>
      <c r="B134" s="56" t="s">
        <v>81</v>
      </c>
      <c r="C134" s="56"/>
      <c r="D134" s="56"/>
      <c r="E134" s="56"/>
      <c r="F134" s="56"/>
      <c r="G134" s="56"/>
      <c r="H134" s="3" t="s">
        <v>13</v>
      </c>
      <c r="I134" s="54">
        <v>3142969.14</v>
      </c>
      <c r="J134" s="55"/>
      <c r="L134" s="30"/>
    </row>
    <row r="135" spans="1:10" ht="12.75">
      <c r="A135" s="12" t="s">
        <v>160</v>
      </c>
      <c r="B135" s="56" t="s">
        <v>82</v>
      </c>
      <c r="C135" s="56"/>
      <c r="D135" s="56"/>
      <c r="E135" s="56"/>
      <c r="F135" s="56"/>
      <c r="G135" s="56"/>
      <c r="H135" s="3" t="s">
        <v>13</v>
      </c>
      <c r="I135" s="54">
        <v>3142969.14</v>
      </c>
      <c r="J135" s="55"/>
    </row>
    <row r="136" spans="1:10" ht="12.75">
      <c r="A136" s="12" t="s">
        <v>161</v>
      </c>
      <c r="B136" s="56" t="s">
        <v>72</v>
      </c>
      <c r="C136" s="56"/>
      <c r="D136" s="56"/>
      <c r="E136" s="56"/>
      <c r="F136" s="56"/>
      <c r="G136" s="56"/>
      <c r="H136" s="3" t="s">
        <v>13</v>
      </c>
      <c r="I136" s="54">
        <v>0</v>
      </c>
      <c r="J136" s="55"/>
    </row>
    <row r="137" spans="1:10" ht="19.5" customHeight="1">
      <c r="A137" s="12" t="s">
        <v>162</v>
      </c>
      <c r="B137" s="56" t="s">
        <v>197</v>
      </c>
      <c r="C137" s="56"/>
      <c r="D137" s="56"/>
      <c r="E137" s="56"/>
      <c r="F137" s="56"/>
      <c r="G137" s="56"/>
      <c r="H137" s="3" t="s">
        <v>13</v>
      </c>
      <c r="I137" s="54">
        <v>0</v>
      </c>
      <c r="J137" s="55"/>
    </row>
    <row r="138" spans="1:10" ht="29.25" customHeight="1">
      <c r="A138" s="12" t="s">
        <v>163</v>
      </c>
      <c r="B138" s="161" t="s">
        <v>73</v>
      </c>
      <c r="C138" s="161"/>
      <c r="D138" s="161"/>
      <c r="E138" s="161"/>
      <c r="F138" s="161"/>
      <c r="G138" s="161"/>
      <c r="H138" s="12" t="s">
        <v>74</v>
      </c>
      <c r="I138" s="86" t="s">
        <v>83</v>
      </c>
      <c r="J138" s="163"/>
    </row>
    <row r="139" spans="1:10" ht="12.75">
      <c r="A139" s="12" t="s">
        <v>164</v>
      </c>
      <c r="B139" s="56" t="s">
        <v>76</v>
      </c>
      <c r="C139" s="56"/>
      <c r="D139" s="56"/>
      <c r="E139" s="56"/>
      <c r="F139" s="56"/>
      <c r="G139" s="56"/>
      <c r="H139" s="3" t="s">
        <v>74</v>
      </c>
      <c r="I139" s="54" t="s">
        <v>84</v>
      </c>
      <c r="J139" s="55"/>
    </row>
    <row r="140" spans="1:10" ht="12.75">
      <c r="A140" s="12" t="s">
        <v>165</v>
      </c>
      <c r="B140" s="56" t="s">
        <v>78</v>
      </c>
      <c r="C140" s="56"/>
      <c r="D140" s="56"/>
      <c r="E140" s="56"/>
      <c r="F140" s="56"/>
      <c r="G140" s="56"/>
      <c r="H140" s="3" t="s">
        <v>79</v>
      </c>
      <c r="I140" s="54">
        <v>4239</v>
      </c>
      <c r="J140" s="55"/>
    </row>
    <row r="141" spans="1:10" ht="12.75">
      <c r="A141" s="12" t="s">
        <v>166</v>
      </c>
      <c r="B141" s="56" t="s">
        <v>68</v>
      </c>
      <c r="C141" s="56"/>
      <c r="D141" s="56"/>
      <c r="E141" s="56"/>
      <c r="F141" s="56"/>
      <c r="G141" s="56"/>
      <c r="H141" s="3" t="s">
        <v>13</v>
      </c>
      <c r="I141" s="54">
        <v>113600</v>
      </c>
      <c r="J141" s="55"/>
    </row>
    <row r="142" spans="1:10" ht="12.75">
      <c r="A142" s="12" t="s">
        <v>167</v>
      </c>
      <c r="B142" s="56" t="s">
        <v>69</v>
      </c>
      <c r="C142" s="56"/>
      <c r="D142" s="56"/>
      <c r="E142" s="56"/>
      <c r="F142" s="56"/>
      <c r="G142" s="56"/>
      <c r="H142" s="3" t="s">
        <v>13</v>
      </c>
      <c r="I142" s="54">
        <v>105915</v>
      </c>
      <c r="J142" s="55"/>
    </row>
    <row r="143" spans="1:10" ht="12.75">
      <c r="A143" s="12" t="s">
        <v>168</v>
      </c>
      <c r="B143" s="56" t="s">
        <v>80</v>
      </c>
      <c r="C143" s="56"/>
      <c r="D143" s="56"/>
      <c r="E143" s="56"/>
      <c r="F143" s="56"/>
      <c r="G143" s="56"/>
      <c r="H143" s="3" t="s">
        <v>13</v>
      </c>
      <c r="I143" s="54">
        <v>52771</v>
      </c>
      <c r="J143" s="55"/>
    </row>
    <row r="144" spans="1:10" ht="12.75">
      <c r="A144" s="12" t="s">
        <v>169</v>
      </c>
      <c r="B144" s="56" t="s">
        <v>81</v>
      </c>
      <c r="C144" s="56"/>
      <c r="D144" s="56"/>
      <c r="E144" s="56"/>
      <c r="F144" s="56"/>
      <c r="G144" s="56"/>
      <c r="H144" s="3" t="s">
        <v>13</v>
      </c>
      <c r="I144" s="54">
        <v>121786.47</v>
      </c>
      <c r="J144" s="55"/>
    </row>
    <row r="145" spans="1:10" ht="12.75">
      <c r="A145" s="12" t="s">
        <v>170</v>
      </c>
      <c r="B145" s="56" t="s">
        <v>82</v>
      </c>
      <c r="C145" s="56"/>
      <c r="D145" s="56"/>
      <c r="E145" s="56"/>
      <c r="F145" s="56"/>
      <c r="G145" s="56"/>
      <c r="H145" s="3" t="s">
        <v>13</v>
      </c>
      <c r="I145" s="54">
        <v>121786.47</v>
      </c>
      <c r="J145" s="55"/>
    </row>
    <row r="146" spans="1:10" ht="12.75">
      <c r="A146" s="12" t="s">
        <v>171</v>
      </c>
      <c r="B146" s="56" t="s">
        <v>72</v>
      </c>
      <c r="C146" s="56"/>
      <c r="D146" s="56"/>
      <c r="E146" s="56"/>
      <c r="F146" s="56"/>
      <c r="G146" s="56"/>
      <c r="H146" s="3" t="s">
        <v>13</v>
      </c>
      <c r="I146" s="54">
        <v>0</v>
      </c>
      <c r="J146" s="55"/>
    </row>
    <row r="147" spans="1:10" ht="21" customHeight="1">
      <c r="A147" s="12" t="s">
        <v>172</v>
      </c>
      <c r="B147" s="56" t="s">
        <v>197</v>
      </c>
      <c r="C147" s="56"/>
      <c r="D147" s="56"/>
      <c r="E147" s="56"/>
      <c r="F147" s="56"/>
      <c r="G147" s="56"/>
      <c r="H147" s="3" t="s">
        <v>13</v>
      </c>
      <c r="I147" s="54">
        <v>0</v>
      </c>
      <c r="J147" s="55"/>
    </row>
    <row r="148" spans="1:10" ht="17.25" customHeight="1">
      <c r="A148" s="12" t="s">
        <v>173</v>
      </c>
      <c r="B148" s="161" t="s">
        <v>73</v>
      </c>
      <c r="C148" s="161"/>
      <c r="D148" s="161"/>
      <c r="E148" s="161"/>
      <c r="F148" s="161"/>
      <c r="G148" s="161"/>
      <c r="H148" s="12" t="s">
        <v>74</v>
      </c>
      <c r="I148" s="86" t="s">
        <v>85</v>
      </c>
      <c r="J148" s="163"/>
    </row>
    <row r="149" spans="1:10" ht="12.75">
      <c r="A149" s="12" t="s">
        <v>174</v>
      </c>
      <c r="B149" s="56" t="s">
        <v>76</v>
      </c>
      <c r="C149" s="56"/>
      <c r="D149" s="56"/>
      <c r="E149" s="56"/>
      <c r="F149" s="56"/>
      <c r="G149" s="56"/>
      <c r="H149" s="3" t="s">
        <v>74</v>
      </c>
      <c r="I149" s="54" t="s">
        <v>84</v>
      </c>
      <c r="J149" s="55"/>
    </row>
    <row r="150" spans="1:10" ht="12.75">
      <c r="A150" s="12" t="s">
        <v>175</v>
      </c>
      <c r="B150" s="56" t="s">
        <v>78</v>
      </c>
      <c r="C150" s="56"/>
      <c r="D150" s="56"/>
      <c r="E150" s="56"/>
      <c r="F150" s="56"/>
      <c r="G150" s="56"/>
      <c r="H150" s="3" t="s">
        <v>79</v>
      </c>
      <c r="I150" s="54">
        <v>2576</v>
      </c>
      <c r="J150" s="55"/>
    </row>
    <row r="151" spans="1:10" ht="12.75">
      <c r="A151" s="12" t="s">
        <v>176</v>
      </c>
      <c r="B151" s="56" t="s">
        <v>68</v>
      </c>
      <c r="C151" s="56"/>
      <c r="D151" s="56"/>
      <c r="E151" s="56"/>
      <c r="F151" s="56"/>
      <c r="G151" s="56"/>
      <c r="H151" s="3" t="s">
        <v>13</v>
      </c>
      <c r="I151" s="54">
        <v>378864</v>
      </c>
      <c r="J151" s="55"/>
    </row>
    <row r="152" spans="1:10" ht="12.75">
      <c r="A152" s="12" t="s">
        <v>177</v>
      </c>
      <c r="B152" s="56" t="s">
        <v>69</v>
      </c>
      <c r="C152" s="56"/>
      <c r="D152" s="56"/>
      <c r="E152" s="56"/>
      <c r="F152" s="56"/>
      <c r="G152" s="56"/>
      <c r="H152" s="3" t="s">
        <v>13</v>
      </c>
      <c r="I152" s="54">
        <v>356564</v>
      </c>
      <c r="J152" s="55"/>
    </row>
    <row r="153" spans="1:10" ht="12.75">
      <c r="A153" s="12" t="s">
        <v>178</v>
      </c>
      <c r="B153" s="56" t="s">
        <v>80</v>
      </c>
      <c r="C153" s="56"/>
      <c r="D153" s="56"/>
      <c r="E153" s="56"/>
      <c r="F153" s="56"/>
      <c r="G153" s="56"/>
      <c r="H153" s="3" t="s">
        <v>13</v>
      </c>
      <c r="I153" s="54">
        <v>133236</v>
      </c>
      <c r="J153" s="55"/>
    </row>
    <row r="154" spans="1:10" ht="12.75">
      <c r="A154" s="12" t="s">
        <v>179</v>
      </c>
      <c r="B154" s="56" t="s">
        <v>81</v>
      </c>
      <c r="C154" s="56"/>
      <c r="D154" s="56"/>
      <c r="E154" s="56"/>
      <c r="F154" s="56"/>
      <c r="G154" s="56"/>
      <c r="H154" s="3" t="s">
        <v>13</v>
      </c>
      <c r="I154" s="54">
        <v>378864</v>
      </c>
      <c r="J154" s="55"/>
    </row>
    <row r="155" spans="1:10" ht="12.75">
      <c r="A155" s="12" t="s">
        <v>180</v>
      </c>
      <c r="B155" s="56" t="s">
        <v>82</v>
      </c>
      <c r="C155" s="56"/>
      <c r="D155" s="56"/>
      <c r="E155" s="56"/>
      <c r="F155" s="56"/>
      <c r="G155" s="56"/>
      <c r="H155" s="3" t="s">
        <v>13</v>
      </c>
      <c r="I155" s="54">
        <v>378864</v>
      </c>
      <c r="J155" s="55"/>
    </row>
    <row r="156" spans="1:10" ht="12.75">
      <c r="A156" s="12" t="s">
        <v>181</v>
      </c>
      <c r="B156" s="56" t="s">
        <v>72</v>
      </c>
      <c r="C156" s="56"/>
      <c r="D156" s="56"/>
      <c r="E156" s="56"/>
      <c r="F156" s="56"/>
      <c r="G156" s="56"/>
      <c r="H156" s="3" t="s">
        <v>13</v>
      </c>
      <c r="I156" s="54">
        <v>0</v>
      </c>
      <c r="J156" s="55"/>
    </row>
    <row r="157" spans="1:10" ht="12.75" customHeight="1">
      <c r="A157" s="12" t="s">
        <v>182</v>
      </c>
      <c r="B157" s="56" t="s">
        <v>197</v>
      </c>
      <c r="C157" s="56"/>
      <c r="D157" s="56"/>
      <c r="E157" s="56"/>
      <c r="F157" s="56"/>
      <c r="G157" s="56"/>
      <c r="H157" s="3" t="s">
        <v>13</v>
      </c>
      <c r="I157" s="54">
        <v>0</v>
      </c>
      <c r="J157" s="55"/>
    </row>
    <row r="158" spans="1:10" ht="12.75">
      <c r="A158" s="12" t="s">
        <v>183</v>
      </c>
      <c r="B158" s="161" t="s">
        <v>73</v>
      </c>
      <c r="C158" s="161"/>
      <c r="D158" s="161"/>
      <c r="E158" s="161"/>
      <c r="F158" s="161"/>
      <c r="G158" s="161"/>
      <c r="H158" s="12" t="s">
        <v>74</v>
      </c>
      <c r="I158" s="86" t="s">
        <v>86</v>
      </c>
      <c r="J158" s="163"/>
    </row>
    <row r="159" spans="1:10" ht="12.75">
      <c r="A159" s="12" t="s">
        <v>184</v>
      </c>
      <c r="B159" s="56" t="s">
        <v>76</v>
      </c>
      <c r="C159" s="56"/>
      <c r="D159" s="56"/>
      <c r="E159" s="56"/>
      <c r="F159" s="56"/>
      <c r="G159" s="56"/>
      <c r="H159" s="3" t="s">
        <v>74</v>
      </c>
      <c r="I159" s="54" t="s">
        <v>84</v>
      </c>
      <c r="J159" s="55"/>
    </row>
    <row r="160" spans="1:10" ht="12.75">
      <c r="A160" s="12" t="s">
        <v>185</v>
      </c>
      <c r="B160" s="56" t="s">
        <v>78</v>
      </c>
      <c r="C160" s="56"/>
      <c r="D160" s="56"/>
      <c r="E160" s="56"/>
      <c r="F160" s="56"/>
      <c r="G160" s="56"/>
      <c r="H160" s="3" t="s">
        <v>79</v>
      </c>
      <c r="I160" s="54">
        <v>6600</v>
      </c>
      <c r="J160" s="55"/>
    </row>
    <row r="161" spans="1:10" ht="12.75">
      <c r="A161" s="12" t="s">
        <v>186</v>
      </c>
      <c r="B161" s="56" t="s">
        <v>68</v>
      </c>
      <c r="C161" s="56"/>
      <c r="D161" s="56"/>
      <c r="E161" s="56"/>
      <c r="F161" s="56"/>
      <c r="G161" s="56"/>
      <c r="H161" s="3" t="s">
        <v>13</v>
      </c>
      <c r="I161" s="54">
        <v>378658</v>
      </c>
      <c r="J161" s="55"/>
    </row>
    <row r="162" spans="1:10" ht="12.75">
      <c r="A162" s="12" t="s">
        <v>187</v>
      </c>
      <c r="B162" s="56" t="s">
        <v>69</v>
      </c>
      <c r="C162" s="56"/>
      <c r="D162" s="56"/>
      <c r="E162" s="56"/>
      <c r="F162" s="56"/>
      <c r="G162" s="56"/>
      <c r="H162" s="3" t="s">
        <v>13</v>
      </c>
      <c r="I162" s="54">
        <v>356702</v>
      </c>
      <c r="J162" s="55"/>
    </row>
    <row r="163" spans="1:10" ht="12.75">
      <c r="A163" s="12" t="s">
        <v>188</v>
      </c>
      <c r="B163" s="56" t="s">
        <v>80</v>
      </c>
      <c r="C163" s="56"/>
      <c r="D163" s="56"/>
      <c r="E163" s="56"/>
      <c r="F163" s="56"/>
      <c r="G163" s="56"/>
      <c r="H163" s="3" t="s">
        <v>13</v>
      </c>
      <c r="I163" s="54">
        <v>132946</v>
      </c>
      <c r="J163" s="55"/>
    </row>
    <row r="164" spans="1:10" ht="12.75">
      <c r="A164" s="12" t="s">
        <v>189</v>
      </c>
      <c r="B164" s="56" t="s">
        <v>81</v>
      </c>
      <c r="C164" s="56"/>
      <c r="D164" s="56"/>
      <c r="E164" s="56"/>
      <c r="F164" s="56"/>
      <c r="G164" s="56"/>
      <c r="H164" s="3" t="s">
        <v>13</v>
      </c>
      <c r="I164" s="54">
        <v>398112</v>
      </c>
      <c r="J164" s="55"/>
    </row>
    <row r="165" spans="1:10" ht="12.75">
      <c r="A165" s="12" t="s">
        <v>190</v>
      </c>
      <c r="B165" s="56" t="s">
        <v>82</v>
      </c>
      <c r="C165" s="56"/>
      <c r="D165" s="56"/>
      <c r="E165" s="56"/>
      <c r="F165" s="56"/>
      <c r="G165" s="56"/>
      <c r="H165" s="3" t="s">
        <v>13</v>
      </c>
      <c r="I165" s="54">
        <v>398112</v>
      </c>
      <c r="J165" s="55"/>
    </row>
    <row r="166" spans="1:10" ht="12.75">
      <c r="A166" s="12" t="s">
        <v>191</v>
      </c>
      <c r="B166" s="56" t="s">
        <v>72</v>
      </c>
      <c r="C166" s="56"/>
      <c r="D166" s="56"/>
      <c r="E166" s="56"/>
      <c r="F166" s="56"/>
      <c r="G166" s="56"/>
      <c r="H166" s="3" t="s">
        <v>13</v>
      </c>
      <c r="I166" s="54">
        <v>0</v>
      </c>
      <c r="J166" s="55"/>
    </row>
    <row r="167" spans="1:10" ht="15.75" customHeight="1">
      <c r="A167" s="12" t="s">
        <v>192</v>
      </c>
      <c r="B167" s="56" t="s">
        <v>197</v>
      </c>
      <c r="C167" s="56"/>
      <c r="D167" s="56"/>
      <c r="E167" s="56"/>
      <c r="F167" s="56"/>
      <c r="G167" s="56"/>
      <c r="H167" s="3" t="s">
        <v>13</v>
      </c>
      <c r="I167" s="54">
        <v>0</v>
      </c>
      <c r="J167" s="55"/>
    </row>
    <row r="168" spans="1:10" ht="24" customHeight="1">
      <c r="A168" s="164" t="s">
        <v>193</v>
      </c>
      <c r="B168" s="164"/>
      <c r="C168" s="164"/>
      <c r="D168" s="164"/>
      <c r="E168" s="164"/>
      <c r="F168" s="164"/>
      <c r="G168" s="164"/>
      <c r="H168" s="164"/>
      <c r="I168" s="164"/>
      <c r="J168" s="164"/>
    </row>
    <row r="169" spans="1:10" ht="12.75">
      <c r="A169" s="159" t="s">
        <v>63</v>
      </c>
      <c r="B169" s="159"/>
      <c r="C169" s="159"/>
      <c r="D169" s="159"/>
      <c r="E169" s="159"/>
      <c r="F169" s="159"/>
      <c r="G169" s="159"/>
      <c r="H169" s="159"/>
      <c r="I169" s="3" t="s">
        <v>64</v>
      </c>
      <c r="J169" s="3">
        <v>0</v>
      </c>
    </row>
    <row r="170" spans="1:10" ht="12.75">
      <c r="A170" s="159" t="s">
        <v>65</v>
      </c>
      <c r="B170" s="159"/>
      <c r="C170" s="159"/>
      <c r="D170" s="159"/>
      <c r="E170" s="159"/>
      <c r="F170" s="159"/>
      <c r="G170" s="159"/>
      <c r="H170" s="159"/>
      <c r="I170" s="3" t="s">
        <v>64</v>
      </c>
      <c r="J170" s="3">
        <v>0</v>
      </c>
    </row>
    <row r="171" spans="1:10" ht="12.75">
      <c r="A171" s="159" t="s">
        <v>66</v>
      </c>
      <c r="B171" s="159"/>
      <c r="C171" s="159"/>
      <c r="D171" s="159"/>
      <c r="E171" s="159"/>
      <c r="F171" s="159"/>
      <c r="G171" s="159"/>
      <c r="H171" s="159"/>
      <c r="I171" s="3" t="s">
        <v>64</v>
      </c>
      <c r="J171" s="3">
        <v>0</v>
      </c>
    </row>
    <row r="172" spans="1:10" ht="12.75">
      <c r="A172" s="159" t="s">
        <v>67</v>
      </c>
      <c r="B172" s="159"/>
      <c r="C172" s="159"/>
      <c r="D172" s="159"/>
      <c r="E172" s="159"/>
      <c r="F172" s="159"/>
      <c r="G172" s="159"/>
      <c r="H172" s="159"/>
      <c r="I172" s="3" t="s">
        <v>13</v>
      </c>
      <c r="J172" s="3">
        <v>0</v>
      </c>
    </row>
    <row r="173" spans="1:10" ht="27" customHeight="1">
      <c r="A173" s="164" t="s">
        <v>194</v>
      </c>
      <c r="B173" s="164"/>
      <c r="C173" s="164"/>
      <c r="D173" s="164"/>
      <c r="E173" s="164"/>
      <c r="F173" s="164"/>
      <c r="G173" s="164"/>
      <c r="H173" s="164"/>
      <c r="I173" s="164"/>
      <c r="J173" s="164"/>
    </row>
    <row r="174" spans="1:10" ht="12.75">
      <c r="A174" s="159" t="s">
        <v>87</v>
      </c>
      <c r="B174" s="159"/>
      <c r="C174" s="159"/>
      <c r="D174" s="159"/>
      <c r="E174" s="159"/>
      <c r="F174" s="159"/>
      <c r="G174" s="159"/>
      <c r="H174" s="159"/>
      <c r="I174" s="3" t="s">
        <v>64</v>
      </c>
      <c r="J174" s="3">
        <v>0</v>
      </c>
    </row>
    <row r="175" spans="1:10" ht="12.75">
      <c r="A175" s="159" t="s">
        <v>88</v>
      </c>
      <c r="B175" s="159"/>
      <c r="C175" s="159"/>
      <c r="D175" s="159"/>
      <c r="E175" s="159"/>
      <c r="F175" s="159"/>
      <c r="G175" s="159"/>
      <c r="H175" s="159"/>
      <c r="I175" s="3" t="s">
        <v>64</v>
      </c>
      <c r="J175" s="3">
        <v>1</v>
      </c>
    </row>
    <row r="176" spans="1:10" ht="12.75">
      <c r="A176" s="159" t="s">
        <v>89</v>
      </c>
      <c r="B176" s="159"/>
      <c r="C176" s="159"/>
      <c r="D176" s="159"/>
      <c r="E176" s="159"/>
      <c r="F176" s="159"/>
      <c r="G176" s="159"/>
      <c r="H176" s="159"/>
      <c r="I176" s="3" t="s">
        <v>13</v>
      </c>
      <c r="J176" s="38">
        <v>29181</v>
      </c>
    </row>
    <row r="177" spans="1:10" ht="12.75">
      <c r="A177" s="21"/>
      <c r="B177" s="21"/>
      <c r="C177" s="21"/>
      <c r="D177" s="21"/>
      <c r="E177" s="21"/>
      <c r="F177" s="21"/>
      <c r="G177" s="21"/>
      <c r="H177" s="21"/>
      <c r="I177" s="21"/>
      <c r="J177" s="21"/>
    </row>
    <row r="179" spans="1:7" ht="14.25">
      <c r="A179" s="40" t="s">
        <v>90</v>
      </c>
      <c r="B179" s="40"/>
      <c r="C179" s="40"/>
      <c r="D179" s="40"/>
      <c r="E179" s="40"/>
      <c r="F179" s="40"/>
      <c r="G179" s="40"/>
    </row>
    <row r="180" spans="1:7" ht="12.75">
      <c r="A180" s="176" t="s">
        <v>91</v>
      </c>
      <c r="B180" s="176"/>
      <c r="C180" s="176"/>
      <c r="D180" s="177"/>
      <c r="E180" s="177"/>
      <c r="F180" s="177"/>
      <c r="G180" s="177"/>
    </row>
    <row r="181" spans="1:6" ht="12.75">
      <c r="A181" s="175" t="s">
        <v>92</v>
      </c>
      <c r="B181" s="175"/>
      <c r="C181" s="75"/>
      <c r="D181" s="75"/>
      <c r="E181" s="75"/>
      <c r="F181" s="75"/>
    </row>
    <row r="182" spans="1:3" ht="12.75">
      <c r="A182" s="175" t="s">
        <v>93</v>
      </c>
      <c r="B182" s="175"/>
      <c r="C182" s="75"/>
    </row>
    <row r="183" spans="1:2" ht="14.25" customHeight="1">
      <c r="A183" s="2" t="s">
        <v>94</v>
      </c>
      <c r="B183" s="6" t="s">
        <v>95</v>
      </c>
    </row>
    <row r="185" s="2" customFormat="1" ht="12.75">
      <c r="A185" s="185" t="s">
        <v>249</v>
      </c>
    </row>
  </sheetData>
  <sheetProtection/>
  <mergeCells count="348">
    <mergeCell ref="H40:J40"/>
    <mergeCell ref="B41:G41"/>
    <mergeCell ref="H41:J41"/>
    <mergeCell ref="B35:G35"/>
    <mergeCell ref="B39:G39"/>
    <mergeCell ref="H39:J39"/>
    <mergeCell ref="B40:G40"/>
    <mergeCell ref="I35:J35"/>
    <mergeCell ref="B38:G38"/>
    <mergeCell ref="H38:J38"/>
    <mergeCell ref="A11:I11"/>
    <mergeCell ref="A12:I12"/>
    <mergeCell ref="A13:I13"/>
    <mergeCell ref="A182:C182"/>
    <mergeCell ref="A180:G180"/>
    <mergeCell ref="A181:F181"/>
    <mergeCell ref="A43:J43"/>
    <mergeCell ref="F44:G44"/>
    <mergeCell ref="A44:E44"/>
    <mergeCell ref="H45:I45"/>
    <mergeCell ref="F45:G45"/>
    <mergeCell ref="H44:I44"/>
    <mergeCell ref="A176:H176"/>
    <mergeCell ref="A69:E69"/>
    <mergeCell ref="H69:I69"/>
    <mergeCell ref="A173:J173"/>
    <mergeCell ref="A174:H174"/>
    <mergeCell ref="A175:H175"/>
    <mergeCell ref="A169:H169"/>
    <mergeCell ref="A170:H170"/>
    <mergeCell ref="A171:H171"/>
    <mergeCell ref="A172:H172"/>
    <mergeCell ref="B167:G167"/>
    <mergeCell ref="I167:J167"/>
    <mergeCell ref="A168:J168"/>
    <mergeCell ref="B165:G165"/>
    <mergeCell ref="I165:J165"/>
    <mergeCell ref="B166:G166"/>
    <mergeCell ref="I166:J166"/>
    <mergeCell ref="B163:G163"/>
    <mergeCell ref="I163:J163"/>
    <mergeCell ref="B164:G164"/>
    <mergeCell ref="I164:J164"/>
    <mergeCell ref="B161:G161"/>
    <mergeCell ref="I161:J161"/>
    <mergeCell ref="B162:G162"/>
    <mergeCell ref="I162:J162"/>
    <mergeCell ref="B159:G159"/>
    <mergeCell ref="I159:J159"/>
    <mergeCell ref="B160:G160"/>
    <mergeCell ref="I160:J160"/>
    <mergeCell ref="B157:G157"/>
    <mergeCell ref="I157:J157"/>
    <mergeCell ref="B158:G158"/>
    <mergeCell ref="I158:J158"/>
    <mergeCell ref="B155:G155"/>
    <mergeCell ref="I155:J155"/>
    <mergeCell ref="B156:G156"/>
    <mergeCell ref="I156:J156"/>
    <mergeCell ref="B153:G153"/>
    <mergeCell ref="I153:J153"/>
    <mergeCell ref="B154:G154"/>
    <mergeCell ref="I154:J154"/>
    <mergeCell ref="B151:G151"/>
    <mergeCell ref="I151:J151"/>
    <mergeCell ref="B152:G152"/>
    <mergeCell ref="I152:J152"/>
    <mergeCell ref="B149:G149"/>
    <mergeCell ref="I149:J149"/>
    <mergeCell ref="B150:G150"/>
    <mergeCell ref="I150:J150"/>
    <mergeCell ref="B147:G147"/>
    <mergeCell ref="I147:J147"/>
    <mergeCell ref="B148:G148"/>
    <mergeCell ref="I148:J148"/>
    <mergeCell ref="B145:G145"/>
    <mergeCell ref="I145:J145"/>
    <mergeCell ref="B146:G146"/>
    <mergeCell ref="I146:J146"/>
    <mergeCell ref="B143:G143"/>
    <mergeCell ref="I143:J143"/>
    <mergeCell ref="B144:G144"/>
    <mergeCell ref="I144:J144"/>
    <mergeCell ref="B141:G141"/>
    <mergeCell ref="I141:J141"/>
    <mergeCell ref="B142:G142"/>
    <mergeCell ref="I142:J142"/>
    <mergeCell ref="B133:G133"/>
    <mergeCell ref="I133:J133"/>
    <mergeCell ref="B140:G140"/>
    <mergeCell ref="I140:J140"/>
    <mergeCell ref="B138:G138"/>
    <mergeCell ref="I138:J138"/>
    <mergeCell ref="B139:G139"/>
    <mergeCell ref="I139:J139"/>
    <mergeCell ref="B136:G136"/>
    <mergeCell ref="I136:J136"/>
    <mergeCell ref="B137:G137"/>
    <mergeCell ref="I137:J137"/>
    <mergeCell ref="B134:G134"/>
    <mergeCell ref="I134:J134"/>
    <mergeCell ref="B135:G135"/>
    <mergeCell ref="I135:J135"/>
    <mergeCell ref="B131:G131"/>
    <mergeCell ref="I131:J131"/>
    <mergeCell ref="B132:G132"/>
    <mergeCell ref="I132:J132"/>
    <mergeCell ref="B129:G129"/>
    <mergeCell ref="I129:J129"/>
    <mergeCell ref="B130:G130"/>
    <mergeCell ref="I130:J130"/>
    <mergeCell ref="B122:G122"/>
    <mergeCell ref="I122:J122"/>
    <mergeCell ref="A126:J126"/>
    <mergeCell ref="B127:G127"/>
    <mergeCell ref="I127:J127"/>
    <mergeCell ref="B125:G125"/>
    <mergeCell ref="I125:J125"/>
    <mergeCell ref="B123:G123"/>
    <mergeCell ref="I123:J123"/>
    <mergeCell ref="B124:G124"/>
    <mergeCell ref="B121:G121"/>
    <mergeCell ref="I121:J121"/>
    <mergeCell ref="B118:G118"/>
    <mergeCell ref="I118:J118"/>
    <mergeCell ref="B119:G119"/>
    <mergeCell ref="I119:J119"/>
    <mergeCell ref="I116:J116"/>
    <mergeCell ref="B117:G117"/>
    <mergeCell ref="I117:J117"/>
    <mergeCell ref="B120:G120"/>
    <mergeCell ref="I120:J120"/>
    <mergeCell ref="A112:H112"/>
    <mergeCell ref="A113:J113"/>
    <mergeCell ref="B128:G128"/>
    <mergeCell ref="I128:J128"/>
    <mergeCell ref="I124:J124"/>
    <mergeCell ref="B114:G114"/>
    <mergeCell ref="I114:J114"/>
    <mergeCell ref="B115:G115"/>
    <mergeCell ref="I115:J115"/>
    <mergeCell ref="B116:G116"/>
    <mergeCell ref="A93:E93"/>
    <mergeCell ref="A109:H109"/>
    <mergeCell ref="A110:H110"/>
    <mergeCell ref="A111:H111"/>
    <mergeCell ref="H92:I92"/>
    <mergeCell ref="F91:G91"/>
    <mergeCell ref="H100:I100"/>
    <mergeCell ref="H88:I88"/>
    <mergeCell ref="F89:G89"/>
    <mergeCell ref="H89:I89"/>
    <mergeCell ref="H96:I96"/>
    <mergeCell ref="A50:E50"/>
    <mergeCell ref="A46:J46"/>
    <mergeCell ref="A90:J90"/>
    <mergeCell ref="H87:I87"/>
    <mergeCell ref="H81:I81"/>
    <mergeCell ref="H82:I82"/>
    <mergeCell ref="H50:I50"/>
    <mergeCell ref="A52:E52"/>
    <mergeCell ref="F52:G52"/>
    <mergeCell ref="A89:E89"/>
    <mergeCell ref="H52:I52"/>
    <mergeCell ref="F51:G51"/>
    <mergeCell ref="A51:E51"/>
    <mergeCell ref="F58:G58"/>
    <mergeCell ref="H58:I58"/>
    <mergeCell ref="F57:G57"/>
    <mergeCell ref="H57:I57"/>
    <mergeCell ref="A56:J56"/>
    <mergeCell ref="A58:E58"/>
    <mergeCell ref="A55:E55"/>
    <mergeCell ref="F55:G55"/>
    <mergeCell ref="H55:I55"/>
    <mergeCell ref="A57:E57"/>
    <mergeCell ref="F53:G53"/>
    <mergeCell ref="H53:I53"/>
    <mergeCell ref="A54:E54"/>
    <mergeCell ref="F54:G54"/>
    <mergeCell ref="H54:I54"/>
    <mergeCell ref="H61:I61"/>
    <mergeCell ref="A62:E62"/>
    <mergeCell ref="F62:G62"/>
    <mergeCell ref="H62:I62"/>
    <mergeCell ref="A61:E61"/>
    <mergeCell ref="F61:G61"/>
    <mergeCell ref="H68:I68"/>
    <mergeCell ref="H73:I73"/>
    <mergeCell ref="H78:I78"/>
    <mergeCell ref="H72:I72"/>
    <mergeCell ref="H76:I76"/>
    <mergeCell ref="H70:I70"/>
    <mergeCell ref="H71:I71"/>
    <mergeCell ref="H74:I74"/>
    <mergeCell ref="H75:I75"/>
    <mergeCell ref="H93:I93"/>
    <mergeCell ref="H91:I91"/>
    <mergeCell ref="A101:E101"/>
    <mergeCell ref="H101:I101"/>
    <mergeCell ref="A94:E94"/>
    <mergeCell ref="H94:I94"/>
    <mergeCell ref="H97:I97"/>
    <mergeCell ref="H95:I95"/>
    <mergeCell ref="A95:E95"/>
    <mergeCell ref="A92:E92"/>
    <mergeCell ref="H98:I98"/>
    <mergeCell ref="A100:E100"/>
    <mergeCell ref="H105:I105"/>
    <mergeCell ref="H102:I102"/>
    <mergeCell ref="A102:E102"/>
    <mergeCell ref="F102:G102"/>
    <mergeCell ref="H99:I99"/>
    <mergeCell ref="F107:G107"/>
    <mergeCell ref="H107:I107"/>
    <mergeCell ref="A103:J103"/>
    <mergeCell ref="A107:E107"/>
    <mergeCell ref="A80:E80"/>
    <mergeCell ref="A72:E72"/>
    <mergeCell ref="A108:J108"/>
    <mergeCell ref="A104:E104"/>
    <mergeCell ref="F104:G104"/>
    <mergeCell ref="H104:I104"/>
    <mergeCell ref="A106:E106"/>
    <mergeCell ref="F106:G106"/>
    <mergeCell ref="H106:I106"/>
    <mergeCell ref="A105:E105"/>
    <mergeCell ref="F68:G68"/>
    <mergeCell ref="A73:E73"/>
    <mergeCell ref="A68:E68"/>
    <mergeCell ref="A79:E79"/>
    <mergeCell ref="A75:E75"/>
    <mergeCell ref="A78:E78"/>
    <mergeCell ref="A70:E70"/>
    <mergeCell ref="A71:E71"/>
    <mergeCell ref="A74:E74"/>
    <mergeCell ref="A65:J65"/>
    <mergeCell ref="F63:G63"/>
    <mergeCell ref="H63:I63"/>
    <mergeCell ref="A64:E64"/>
    <mergeCell ref="F64:G64"/>
    <mergeCell ref="H64:I64"/>
    <mergeCell ref="A63:E63"/>
    <mergeCell ref="H66:I66"/>
    <mergeCell ref="A67:E67"/>
    <mergeCell ref="F67:G67"/>
    <mergeCell ref="A66:E66"/>
    <mergeCell ref="F66:G66"/>
    <mergeCell ref="H67:I67"/>
    <mergeCell ref="A60:E60"/>
    <mergeCell ref="A53:E53"/>
    <mergeCell ref="A48:J48"/>
    <mergeCell ref="H51:I51"/>
    <mergeCell ref="F50:G50"/>
    <mergeCell ref="F59:G59"/>
    <mergeCell ref="H59:I59"/>
    <mergeCell ref="F60:G60"/>
    <mergeCell ref="H60:I60"/>
    <mergeCell ref="A59:E59"/>
    <mergeCell ref="I34:J34"/>
    <mergeCell ref="B42:G42"/>
    <mergeCell ref="H42:J42"/>
    <mergeCell ref="A49:E49"/>
    <mergeCell ref="F49:G49"/>
    <mergeCell ref="A47:E47"/>
    <mergeCell ref="F47:G47"/>
    <mergeCell ref="H47:I47"/>
    <mergeCell ref="H49:I49"/>
    <mergeCell ref="A45:E45"/>
    <mergeCell ref="A36:J36"/>
    <mergeCell ref="B37:G37"/>
    <mergeCell ref="H37:J37"/>
    <mergeCell ref="B31:G31"/>
    <mergeCell ref="I31:J31"/>
    <mergeCell ref="B32:G32"/>
    <mergeCell ref="I32:J32"/>
    <mergeCell ref="B33:G33"/>
    <mergeCell ref="I33:J33"/>
    <mergeCell ref="B34:G34"/>
    <mergeCell ref="I5:J5"/>
    <mergeCell ref="A1:J1"/>
    <mergeCell ref="A2:J2"/>
    <mergeCell ref="A4:J4"/>
    <mergeCell ref="A5:E5"/>
    <mergeCell ref="F5:H5"/>
    <mergeCell ref="A7:E7"/>
    <mergeCell ref="A8:E8"/>
    <mergeCell ref="A9:E9"/>
    <mergeCell ref="F7:J7"/>
    <mergeCell ref="F8:J8"/>
    <mergeCell ref="F9:J9"/>
    <mergeCell ref="A16:J16"/>
    <mergeCell ref="B17:G17"/>
    <mergeCell ref="I17:J17"/>
    <mergeCell ref="B18:G18"/>
    <mergeCell ref="I18:J18"/>
    <mergeCell ref="B19:G19"/>
    <mergeCell ref="B20:G20"/>
    <mergeCell ref="I19:J19"/>
    <mergeCell ref="I20:J20"/>
    <mergeCell ref="B21:G21"/>
    <mergeCell ref="B22:G22"/>
    <mergeCell ref="B23:G23"/>
    <mergeCell ref="B24:G24"/>
    <mergeCell ref="I21:J21"/>
    <mergeCell ref="I22:J22"/>
    <mergeCell ref="I23:J23"/>
    <mergeCell ref="I24:J24"/>
    <mergeCell ref="B29:G29"/>
    <mergeCell ref="I29:J29"/>
    <mergeCell ref="B30:G30"/>
    <mergeCell ref="I25:J25"/>
    <mergeCell ref="I26:J26"/>
    <mergeCell ref="I27:J27"/>
    <mergeCell ref="B25:G25"/>
    <mergeCell ref="B26:G26"/>
    <mergeCell ref="B27:G27"/>
    <mergeCell ref="I30:J30"/>
    <mergeCell ref="A83:E83"/>
    <mergeCell ref="H83:I83"/>
    <mergeCell ref="A10:I10"/>
    <mergeCell ref="A14:I14"/>
    <mergeCell ref="H80:I80"/>
    <mergeCell ref="A81:E81"/>
    <mergeCell ref="A82:E82"/>
    <mergeCell ref="B28:G28"/>
    <mergeCell ref="I28:J28"/>
    <mergeCell ref="A76:E76"/>
    <mergeCell ref="H79:I79"/>
    <mergeCell ref="A77:E77"/>
    <mergeCell ref="H77:I77"/>
    <mergeCell ref="A179:G179"/>
    <mergeCell ref="A84:E84"/>
    <mergeCell ref="H84:I84"/>
    <mergeCell ref="A86:E86"/>
    <mergeCell ref="H86:I86"/>
    <mergeCell ref="A85:E85"/>
    <mergeCell ref="H85:I85"/>
    <mergeCell ref="A88:E88"/>
    <mergeCell ref="A87:E87"/>
    <mergeCell ref="F105:G105"/>
    <mergeCell ref="A99:E99"/>
    <mergeCell ref="A98:E98"/>
    <mergeCell ref="F93:G93"/>
    <mergeCell ref="F92:G92"/>
    <mergeCell ref="A97:E97"/>
    <mergeCell ref="A96:E96"/>
    <mergeCell ref="A91:E91"/>
  </mergeCells>
  <hyperlinks>
    <hyperlink ref="B183" r:id="rId1" display="duk_shatki@mail.ru"/>
  </hyperlinks>
  <printOptions/>
  <pageMargins left="0.46" right="0.16" top="0.36" bottom="0.17" header="0.3" footer="0.19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5" sqref="D1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2023-03-01T10:50:03Z</cp:lastPrinted>
  <dcterms:created xsi:type="dcterms:W3CDTF">2020-03-24T13:18:23Z</dcterms:created>
  <dcterms:modified xsi:type="dcterms:W3CDTF">2024-03-28T12:08:19Z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